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activeTab="1"/>
  </bookViews>
  <sheets>
    <sheet name="Info à modifier" sheetId="1" r:id="rId1"/>
    <sheet name="Plan 10 sem 4 séances" sheetId="2" r:id="rId2"/>
    <sheet name="VMA" sheetId="3" r:id="rId3"/>
    <sheet name="FC et Tableaux" sheetId="4" r:id="rId4"/>
  </sheets>
  <calcPr calcId="124519" iterateDelta="252"/>
</workbook>
</file>

<file path=xl/calcChain.xml><?xml version="1.0" encoding="utf-8"?>
<calcChain xmlns="http://schemas.openxmlformats.org/spreadsheetml/2006/main">
  <c r="B3" i="4"/>
  <c r="B4"/>
  <c r="B5"/>
  <c r="B6"/>
  <c r="B7"/>
  <c r="B8"/>
  <c r="B9"/>
  <c r="B10"/>
  <c r="B11"/>
  <c r="B12"/>
  <c r="B13"/>
  <c r="B14"/>
  <c r="C2" i="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B9" i="3"/>
  <c r="B4" s="1"/>
  <c r="I4" l="1"/>
  <c r="E4"/>
  <c r="J4"/>
  <c r="C4"/>
  <c r="H4" s="1"/>
  <c r="D4"/>
  <c r="B13"/>
  <c r="B7"/>
  <c r="B16"/>
  <c r="B5"/>
  <c r="B14"/>
  <c r="B8"/>
  <c r="I9"/>
  <c r="B15"/>
  <c r="C9"/>
  <c r="H9" s="1"/>
  <c r="D9"/>
  <c r="B18"/>
  <c r="B17"/>
  <c r="E9"/>
  <c r="B6"/>
  <c r="B2"/>
  <c r="J9"/>
  <c r="B3"/>
  <c r="B12"/>
  <c r="B19"/>
  <c r="B10"/>
  <c r="B11"/>
  <c r="J19" l="1"/>
  <c r="C19"/>
  <c r="H19" s="1"/>
  <c r="I19"/>
  <c r="D19"/>
  <c r="E19"/>
  <c r="F9"/>
  <c r="G9"/>
  <c r="I14"/>
  <c r="J14"/>
  <c r="C14"/>
  <c r="H14" s="1"/>
  <c r="D14"/>
  <c r="E14"/>
  <c r="E13"/>
  <c r="D13"/>
  <c r="I13"/>
  <c r="J13"/>
  <c r="C13"/>
  <c r="H13" s="1"/>
  <c r="C2"/>
  <c r="H2" s="1"/>
  <c r="E2"/>
  <c r="J2"/>
  <c r="D2"/>
  <c r="I2"/>
  <c r="D18"/>
  <c r="E18"/>
  <c r="I18"/>
  <c r="C18"/>
  <c r="H18" s="1"/>
  <c r="J18"/>
  <c r="E16"/>
  <c r="I16"/>
  <c r="J16"/>
  <c r="C16"/>
  <c r="H16" s="1"/>
  <c r="D16"/>
  <c r="I10"/>
  <c r="J10"/>
  <c r="D10"/>
  <c r="E10"/>
  <c r="C10"/>
  <c r="H10" s="1"/>
  <c r="E17"/>
  <c r="D17"/>
  <c r="C17"/>
  <c r="H17" s="1"/>
  <c r="I17"/>
  <c r="J17"/>
  <c r="J15"/>
  <c r="E15"/>
  <c r="C15"/>
  <c r="H15" s="1"/>
  <c r="I15"/>
  <c r="D15"/>
  <c r="I5"/>
  <c r="J5"/>
  <c r="C5"/>
  <c r="H5" s="1"/>
  <c r="D5"/>
  <c r="E5"/>
  <c r="E11"/>
  <c r="C11"/>
  <c r="H11" s="1"/>
  <c r="J11"/>
  <c r="D11"/>
  <c r="I11"/>
  <c r="I3"/>
  <c r="E3"/>
  <c r="J3"/>
  <c r="C3"/>
  <c r="H3" s="1"/>
  <c r="D3"/>
  <c r="E12"/>
  <c r="I12"/>
  <c r="C12"/>
  <c r="H12" s="1"/>
  <c r="D12"/>
  <c r="J12"/>
  <c r="J6"/>
  <c r="C6"/>
  <c r="H6" s="1"/>
  <c r="I6"/>
  <c r="D6"/>
  <c r="E6"/>
  <c r="E8"/>
  <c r="D8"/>
  <c r="C8"/>
  <c r="H8" s="1"/>
  <c r="I8"/>
  <c r="J8"/>
  <c r="I7"/>
  <c r="E7"/>
  <c r="C7"/>
  <c r="H7" s="1"/>
  <c r="D7"/>
  <c r="J7"/>
  <c r="G4"/>
  <c r="F4"/>
  <c r="F11" l="1"/>
  <c r="G11"/>
  <c r="F2"/>
  <c r="G2"/>
  <c r="F8"/>
  <c r="G8"/>
  <c r="G16"/>
  <c r="F16"/>
  <c r="F6"/>
  <c r="G6"/>
  <c r="G12"/>
  <c r="F12"/>
  <c r="G3"/>
  <c r="F3"/>
  <c r="F15"/>
  <c r="G15"/>
  <c r="F10"/>
  <c r="G10"/>
  <c r="G13"/>
  <c r="F13"/>
  <c r="F5"/>
  <c r="G5"/>
  <c r="F18"/>
  <c r="G18"/>
  <c r="F19"/>
  <c r="G19"/>
  <c r="F14"/>
  <c r="G14"/>
  <c r="G7"/>
  <c r="F7"/>
  <c r="F17"/>
  <c r="G17"/>
</calcChain>
</file>

<file path=xl/sharedStrings.xml><?xml version="1.0" encoding="utf-8"?>
<sst xmlns="http://schemas.openxmlformats.org/spreadsheetml/2006/main" count="187" uniqueCount="97">
  <si>
    <t>Date de course</t>
  </si>
  <si>
    <t>VMA (en km/h)</t>
  </si>
  <si>
    <t>FCM</t>
  </si>
  <si>
    <t>Date</t>
  </si>
  <si>
    <t>Jour</t>
  </si>
  <si>
    <t>Type</t>
  </si>
  <si>
    <t>4 s</t>
  </si>
  <si>
    <t>5 s</t>
  </si>
  <si>
    <t>6 s</t>
  </si>
  <si>
    <t>Détail</t>
  </si>
  <si>
    <t>EF</t>
  </si>
  <si>
    <t>VMA</t>
  </si>
  <si>
    <t>Cotes</t>
  </si>
  <si>
    <t>SL</t>
  </si>
  <si>
    <t>COMPET</t>
  </si>
  <si>
    <t>Fartlek</t>
  </si>
  <si>
    <t>% VMA</t>
  </si>
  <si>
    <t>Vit</t>
  </si>
  <si>
    <t>10km</t>
  </si>
  <si>
    <t>Semi</t>
  </si>
  <si>
    <t>Marathon</t>
  </si>
  <si>
    <t>1 km</t>
  </si>
  <si>
    <t>200m</t>
  </si>
  <si>
    <t>1000m</t>
  </si>
  <si>
    <t>30s</t>
  </si>
  <si>
    <t>45s</t>
  </si>
  <si>
    <t>% FCM</t>
  </si>
  <si>
    <t>FC</t>
  </si>
  <si>
    <t>Distance</t>
  </si>
  <si>
    <t>% de VMA</t>
  </si>
  <si>
    <t>Durée effort</t>
  </si>
  <si>
    <t>10 kms</t>
  </si>
  <si>
    <t>85-90</t>
  </si>
  <si>
    <t>90-95</t>
  </si>
  <si>
    <t>15' à 30'</t>
  </si>
  <si>
    <t>90-93</t>
  </si>
  <si>
    <t>Semi marathon</t>
  </si>
  <si>
    <t>80-85</t>
  </si>
  <si>
    <t>30' à 40'</t>
  </si>
  <si>
    <t>87-90</t>
  </si>
  <si>
    <t>70-80</t>
  </si>
  <si>
    <t>40' à 50'</t>
  </si>
  <si>
    <t>85-87</t>
  </si>
  <si>
    <t>100 kms</t>
  </si>
  <si>
    <t>60-65</t>
  </si>
  <si>
    <t>50' à 1h</t>
  </si>
  <si>
    <t>83-85</t>
  </si>
  <si>
    <t>24 h</t>
  </si>
  <si>
    <t>45-60</t>
  </si>
  <si>
    <t>1h à 1h15</t>
  </si>
  <si>
    <t>81-84</t>
  </si>
  <si>
    <t>1h15 à 1h30</t>
  </si>
  <si>
    <t>79-82</t>
  </si>
  <si>
    <t>1h30 à 1h45</t>
  </si>
  <si>
    <t>76-81</t>
  </si>
  <si>
    <t>1h45 à 2h00</t>
  </si>
  <si>
    <t>74-80</t>
  </si>
  <si>
    <t>2h00 à 2h30</t>
  </si>
  <si>
    <t>72-79</t>
  </si>
  <si>
    <t>2h30 à 3h00</t>
  </si>
  <si>
    <t>71-78</t>
  </si>
  <si>
    <t>3h00 à 3h30</t>
  </si>
  <si>
    <t>70-77</t>
  </si>
  <si>
    <t>3h30 à 4h00</t>
  </si>
  <si>
    <t>68-76</t>
  </si>
  <si>
    <t>4h00 à 4h30</t>
  </si>
  <si>
    <t>65-75</t>
  </si>
  <si>
    <t>Footing 1H15/1H30 avec côtes</t>
  </si>
  <si>
    <t>EF= endurance fondamentale</t>
  </si>
  <si>
    <t>VMA= Vitesse Max Aerobie</t>
  </si>
  <si>
    <t>SL= sortie longue</t>
  </si>
  <si>
    <t>r= temps de repos fractionné</t>
  </si>
  <si>
    <t>R= Temps de repos entre 2 séries</t>
  </si>
  <si>
    <t>Footing de 45' / 1H00</t>
  </si>
  <si>
    <t>Footing 1H00/1H15 avec côtes</t>
  </si>
  <si>
    <t>Footing de 45' ou repos</t>
  </si>
  <si>
    <r>
      <t>Footing 25' +</t>
    </r>
    <r>
      <rPr>
        <b/>
        <sz val="10"/>
        <color indexed="12"/>
        <rFont val="Arial"/>
        <family val="2"/>
      </rPr>
      <t xml:space="preserve"> 4 X 3'-1'  "relaché"</t>
    </r>
    <r>
      <rPr>
        <sz val="10"/>
        <rFont val="Arial"/>
        <family val="2"/>
      </rPr>
      <t xml:space="preserve"> + 10' récup</t>
    </r>
  </si>
  <si>
    <r>
      <t>SL/</t>
    </r>
    <r>
      <rPr>
        <b/>
        <sz val="10"/>
        <color indexed="10"/>
        <rFont val="Arial"/>
        <family val="2"/>
      </rPr>
      <t>COMPET</t>
    </r>
  </si>
  <si>
    <t>OBJECTIF BOUILLONNANTE 13 KMS OU 24 KMS</t>
  </si>
  <si>
    <t>Footing de 45' / 1H00 facultatif</t>
  </si>
  <si>
    <r>
      <t xml:space="preserve">Footing 25' + </t>
    </r>
    <r>
      <rPr>
        <b/>
        <sz val="10"/>
        <color theme="3"/>
        <rFont val="Arial"/>
        <family val="2"/>
      </rPr>
      <t>10</t>
    </r>
    <r>
      <rPr>
        <b/>
        <sz val="10"/>
        <color indexed="12"/>
        <rFont val="Arial"/>
        <family val="2"/>
      </rPr>
      <t>x30''-30''</t>
    </r>
    <r>
      <rPr>
        <b/>
        <sz val="10"/>
        <color indexed="53"/>
        <rFont val="Arial"/>
        <family val="2"/>
      </rPr>
      <t>'</t>
    </r>
    <r>
      <rPr>
        <sz val="10"/>
        <rFont val="Arial"/>
        <family val="2"/>
      </rPr>
      <t xml:space="preserve"> à 100%VMA avec R=3' +10' récup</t>
    </r>
  </si>
  <si>
    <r>
      <t>SL de</t>
    </r>
    <r>
      <rPr>
        <b/>
        <sz val="10"/>
        <rFont val="Arial"/>
        <family val="2"/>
      </rPr>
      <t>1</t>
    </r>
    <r>
      <rPr>
        <b/>
        <sz val="10"/>
        <rFont val="Arial"/>
        <family val="2"/>
      </rPr>
      <t>h15</t>
    </r>
    <r>
      <rPr>
        <b/>
        <sz val="10"/>
        <color indexed="14"/>
        <rFont val="Arial"/>
        <family val="2"/>
      </rPr>
      <t xml:space="preserve"> </t>
    </r>
    <r>
      <rPr>
        <sz val="10"/>
        <rFont val="Arial"/>
        <family val="2"/>
      </rPr>
      <t xml:space="preserve">avec  10' à 80-85% FCM </t>
    </r>
  </si>
  <si>
    <t>X</t>
  </si>
  <si>
    <r>
      <t>Footing 25' +</t>
    </r>
    <r>
      <rPr>
        <sz val="10"/>
        <color indexed="12"/>
        <rFont val="Arial"/>
        <family val="2"/>
      </rPr>
      <t xml:space="preserve"> </t>
    </r>
    <r>
      <rPr>
        <b/>
        <sz val="10"/>
        <color indexed="12"/>
        <rFont val="Arial"/>
        <family val="2"/>
      </rPr>
      <t xml:space="preserve">2x8x30"-30" </t>
    </r>
    <r>
      <rPr>
        <sz val="10"/>
        <rFont val="Arial"/>
        <family val="2"/>
      </rPr>
      <t>à 105% VMA avec R=3' + 10' récup</t>
    </r>
  </si>
  <si>
    <r>
      <t>SL de 1</t>
    </r>
    <r>
      <rPr>
        <b/>
        <sz val="10"/>
        <rFont val="Arial"/>
        <family val="2"/>
      </rPr>
      <t>h30</t>
    </r>
    <r>
      <rPr>
        <b/>
        <sz val="10"/>
        <color indexed="14"/>
        <rFont val="Arial"/>
        <family val="2"/>
      </rPr>
      <t xml:space="preserve"> ROUGEAU </t>
    </r>
    <r>
      <rPr>
        <sz val="10"/>
        <rFont val="Arial"/>
        <family val="2"/>
      </rPr>
      <t xml:space="preserve">avec 10' à 80-85% FCM </t>
    </r>
  </si>
  <si>
    <r>
      <t>Footing 25' +</t>
    </r>
    <r>
      <rPr>
        <b/>
        <sz val="10"/>
        <color indexed="12"/>
        <rFont val="Arial"/>
        <family val="2"/>
      </rPr>
      <t xml:space="preserve"> 6 X 2'-1' </t>
    </r>
    <r>
      <rPr>
        <sz val="10"/>
        <rFont val="Arial"/>
        <family val="2"/>
      </rPr>
      <t>à 105% VMA  + 10' récup</t>
    </r>
  </si>
  <si>
    <r>
      <t xml:space="preserve">SL de </t>
    </r>
    <r>
      <rPr>
        <b/>
        <sz val="10"/>
        <rFont val="Arial"/>
        <family val="2"/>
      </rPr>
      <t xml:space="preserve">2h00 </t>
    </r>
    <r>
      <rPr>
        <sz val="10"/>
        <rFont val="Arial"/>
        <family val="2"/>
      </rPr>
      <t>avec 15' à 80-85% FCM</t>
    </r>
  </si>
  <si>
    <t xml:space="preserve"> sortie longue 1H30</t>
  </si>
  <si>
    <r>
      <t>SL de 2</t>
    </r>
    <r>
      <rPr>
        <b/>
        <sz val="10"/>
        <color indexed="12"/>
        <rFont val="Arial"/>
        <family val="2"/>
      </rPr>
      <t>h00</t>
    </r>
    <r>
      <rPr>
        <b/>
        <sz val="10"/>
        <rFont val="Arial"/>
        <family val="2"/>
      </rPr>
      <t xml:space="preserve"> MONDEVILLE ? </t>
    </r>
  </si>
  <si>
    <r>
      <t>Footing de 25' +</t>
    </r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3x6'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seuil avec R=2' + 10' récup</t>
    </r>
  </si>
  <si>
    <r>
      <t>Footing de 25' +</t>
    </r>
    <r>
      <rPr>
        <b/>
        <sz val="10"/>
        <color indexed="12"/>
        <rFont val="Arial"/>
        <family val="2"/>
      </rPr>
      <t xml:space="preserve"> 3x4'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avec R=1' + 10' cool</t>
    </r>
  </si>
  <si>
    <r>
      <t>SL de</t>
    </r>
    <r>
      <rPr>
        <b/>
        <sz val="10"/>
        <color indexed="62"/>
        <rFont val="Arial"/>
        <family val="2"/>
      </rPr>
      <t xml:space="preserve"> 2h30 / 3H00 </t>
    </r>
  </si>
  <si>
    <r>
      <t xml:space="preserve">Footing de 25' + </t>
    </r>
    <r>
      <rPr>
        <b/>
        <sz val="10"/>
        <color indexed="62"/>
        <rFont val="Arial"/>
        <family val="2"/>
      </rPr>
      <t xml:space="preserve"> 2X8' </t>
    </r>
    <r>
      <rPr>
        <sz val="10"/>
        <rFont val="Arial"/>
        <family val="2"/>
      </rPr>
      <t xml:space="preserve">R=2' + 10' récup </t>
    </r>
  </si>
  <si>
    <r>
      <t>SL de 2</t>
    </r>
    <r>
      <rPr>
        <b/>
        <sz val="10"/>
        <color indexed="12"/>
        <rFont val="Arial"/>
        <family val="2"/>
      </rPr>
      <t xml:space="preserve">h00 </t>
    </r>
    <r>
      <rPr>
        <sz val="10"/>
        <rFont val="Arial"/>
        <family val="2"/>
      </rPr>
      <t>avec 2 X 10' à 80-85% FCM</t>
    </r>
  </si>
  <si>
    <r>
      <t>Footing de 25' +</t>
    </r>
    <r>
      <rPr>
        <sz val="10"/>
        <color indexed="62"/>
        <rFont val="Arial"/>
        <family val="2"/>
      </rPr>
      <t xml:space="preserve"> </t>
    </r>
    <r>
      <rPr>
        <b/>
        <sz val="10"/>
        <color indexed="62"/>
        <rFont val="Arial"/>
        <family val="2"/>
      </rPr>
      <t>3x3'</t>
    </r>
    <r>
      <rPr>
        <sz val="10"/>
        <rFont val="Arial"/>
        <family val="2"/>
      </rPr>
      <t xml:space="preserve"> avec R=1' + 10' cool</t>
    </r>
  </si>
  <si>
    <r>
      <t>SL de</t>
    </r>
    <r>
      <rPr>
        <b/>
        <sz val="10"/>
        <color indexed="62"/>
        <rFont val="Arial"/>
        <family val="2"/>
      </rPr>
      <t xml:space="preserve"> 1H15 1</t>
    </r>
    <r>
      <rPr>
        <b/>
        <sz val="10"/>
        <color indexed="12"/>
        <rFont val="Arial"/>
        <family val="2"/>
      </rPr>
      <t xml:space="preserve">h30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avec 10' à 80-85% FCM</t>
    </r>
  </si>
  <si>
    <r>
      <t>SL de 2</t>
    </r>
    <r>
      <rPr>
        <b/>
        <sz val="10"/>
        <color indexed="12"/>
        <rFont val="Arial"/>
        <family val="2"/>
      </rPr>
      <t xml:space="preserve">h30 </t>
    </r>
    <r>
      <rPr>
        <b/>
        <sz val="10"/>
        <rFont val="Arial"/>
        <family val="2"/>
      </rPr>
      <t>avec 2 X 10' à 80-85% FCM ou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Compet Milly la Forêt 11 ou 23 KMS</t>
    </r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</si>
</sst>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color indexed="12"/>
      <name val="Arial"/>
      <family val="2"/>
    </font>
    <font>
      <b/>
      <sz val="10"/>
      <color indexed="53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0"/>
      <color theme="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2" xfId="0" applyFont="1" applyBorder="1"/>
    <xf numFmtId="0" fontId="2" fillId="0" borderId="0" xfId="0" applyFont="1"/>
    <xf numFmtId="0" fontId="0" fillId="0" borderId="0" xfId="0" applyFont="1" applyBorder="1"/>
    <xf numFmtId="0" fontId="0" fillId="0" borderId="3" xfId="0" applyBorder="1"/>
    <xf numFmtId="0" fontId="0" fillId="0" borderId="3" xfId="0" applyFont="1" applyBorder="1"/>
    <xf numFmtId="0" fontId="0" fillId="0" borderId="0" xfId="0" applyFont="1" applyFill="1" applyBorder="1"/>
    <xf numFmtId="0" fontId="0" fillId="0" borderId="4" xfId="0" applyFont="1" applyBorder="1"/>
    <xf numFmtId="0" fontId="3" fillId="0" borderId="0" xfId="0" applyFont="1"/>
    <xf numFmtId="0" fontId="2" fillId="0" borderId="0" xfId="0" applyFont="1" applyFill="1" applyBorder="1"/>
    <xf numFmtId="0" fontId="0" fillId="0" borderId="4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3" fillId="0" borderId="0" xfId="0" applyFont="1" applyFill="1" applyBorder="1"/>
    <xf numFmtId="9" fontId="0" fillId="0" borderId="0" xfId="0" applyNumberFormat="1"/>
    <xf numFmtId="0" fontId="0" fillId="0" borderId="0" xfId="0" applyAlignment="1">
      <alignment horizontal="right"/>
    </xf>
    <xf numFmtId="9" fontId="0" fillId="2" borderId="5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9" fontId="0" fillId="2" borderId="8" xfId="0" applyNumberFormat="1" applyFill="1" applyBorder="1"/>
    <xf numFmtId="0" fontId="0" fillId="0" borderId="9" xfId="0" applyBorder="1"/>
    <xf numFmtId="1" fontId="0" fillId="0" borderId="9" xfId="0" applyNumberFormat="1" applyBorder="1"/>
    <xf numFmtId="0" fontId="0" fillId="0" borderId="9" xfId="0" applyBorder="1" applyAlignment="1">
      <alignment horizontal="right"/>
    </xf>
    <xf numFmtId="0" fontId="0" fillId="0" borderId="10" xfId="0" applyBorder="1"/>
    <xf numFmtId="9" fontId="0" fillId="2" borderId="11" xfId="0" applyNumberFormat="1" applyFill="1" applyBorder="1"/>
    <xf numFmtId="0" fontId="0" fillId="0" borderId="12" xfId="0" applyBorder="1"/>
    <xf numFmtId="1" fontId="0" fillId="0" borderId="12" xfId="0" applyNumberFormat="1" applyBorder="1"/>
    <xf numFmtId="0" fontId="0" fillId="0" borderId="12" xfId="0" applyBorder="1" applyAlignment="1">
      <alignment horizontal="right"/>
    </xf>
    <xf numFmtId="0" fontId="0" fillId="0" borderId="13" xfId="0" applyBorder="1"/>
    <xf numFmtId="9" fontId="0" fillId="2" borderId="14" xfId="0" applyNumberFormat="1" applyFill="1" applyBorder="1"/>
    <xf numFmtId="0" fontId="0" fillId="0" borderId="15" xfId="0" applyBorder="1"/>
    <xf numFmtId="1" fontId="0" fillId="0" borderId="15" xfId="0" applyNumberFormat="1" applyBorder="1"/>
    <xf numFmtId="0" fontId="0" fillId="0" borderId="15" xfId="0" applyBorder="1" applyAlignment="1">
      <alignment horizontal="right"/>
    </xf>
    <xf numFmtId="0" fontId="0" fillId="0" borderId="16" xfId="0" applyBorder="1"/>
    <xf numFmtId="9" fontId="0" fillId="2" borderId="5" xfId="0" applyNumberFormat="1" applyFill="1" applyBorder="1"/>
    <xf numFmtId="0" fontId="3" fillId="0" borderId="6" xfId="0" applyFont="1" applyBorder="1"/>
    <xf numFmtId="1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6" xfId="0" applyBorder="1"/>
    <xf numFmtId="0" fontId="0" fillId="0" borderId="7" xfId="0" applyBorder="1"/>
    <xf numFmtId="1" fontId="0" fillId="0" borderId="9" xfId="0" applyNumberFormat="1" applyFill="1" applyBorder="1"/>
    <xf numFmtId="1" fontId="0" fillId="3" borderId="12" xfId="0" applyNumberFormat="1" applyFill="1" applyBorder="1"/>
    <xf numFmtId="1" fontId="0" fillId="0" borderId="12" xfId="0" applyNumberFormat="1" applyFill="1" applyBorder="1"/>
    <xf numFmtId="9" fontId="0" fillId="2" borderId="17" xfId="0" applyNumberFormat="1" applyFill="1" applyBorder="1"/>
    <xf numFmtId="0" fontId="0" fillId="0" borderId="18" xfId="0" applyBorder="1"/>
    <xf numFmtId="1" fontId="0" fillId="0" borderId="18" xfId="0" applyNumberFormat="1" applyBorder="1"/>
    <xf numFmtId="0" fontId="0" fillId="0" borderId="18" xfId="0" applyBorder="1" applyAlignment="1">
      <alignment horizontal="right"/>
    </xf>
    <xf numFmtId="0" fontId="0" fillId="0" borderId="19" xfId="0" applyBorder="1"/>
    <xf numFmtId="9" fontId="1" fillId="4" borderId="0" xfId="0" applyNumberFormat="1" applyFont="1" applyFill="1"/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NumberFormat="1"/>
    <xf numFmtId="0" fontId="0" fillId="5" borderId="2" xfId="0" applyFill="1" applyBorder="1"/>
    <xf numFmtId="0" fontId="0" fillId="5" borderId="0" xfId="0" applyFill="1" applyBorder="1"/>
    <xf numFmtId="0" fontId="0" fillId="5" borderId="4" xfId="0" applyFill="1" applyBorder="1"/>
    <xf numFmtId="0" fontId="0" fillId="0" borderId="20" xfId="0" applyBorder="1"/>
    <xf numFmtId="14" fontId="0" fillId="6" borderId="0" xfId="0" applyNumberFormat="1" applyFill="1" applyBorder="1"/>
    <xf numFmtId="14" fontId="0" fillId="6" borderId="21" xfId="0" applyNumberFormat="1" applyFill="1" applyBorder="1"/>
    <xf numFmtId="0" fontId="0" fillId="0" borderId="22" xfId="0" applyBorder="1"/>
    <xf numFmtId="0" fontId="3" fillId="0" borderId="23" xfId="0" applyFont="1" applyBorder="1"/>
    <xf numFmtId="0" fontId="4" fillId="0" borderId="0" xfId="0" applyFont="1"/>
    <xf numFmtId="0" fontId="0" fillId="0" borderId="0" xfId="0" applyBorder="1" applyAlignment="1">
      <alignment wrapText="1"/>
    </xf>
    <xf numFmtId="0" fontId="0" fillId="0" borderId="24" xfId="0" applyBorder="1"/>
    <xf numFmtId="0" fontId="0" fillId="0" borderId="0" xfId="0" applyBorder="1"/>
    <xf numFmtId="0" fontId="0" fillId="0" borderId="3" xfId="0" applyBorder="1" applyAlignment="1">
      <alignment wrapText="1"/>
    </xf>
    <xf numFmtId="0" fontId="5" fillId="0" borderId="3" xfId="0" applyFont="1" applyBorder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" fillId="0" borderId="20" xfId="0" applyFont="1" applyBorder="1"/>
    <xf numFmtId="0" fontId="0" fillId="0" borderId="4" xfId="0" applyBorder="1" applyAlignment="1">
      <alignment horizontal="center" vertical="center" wrapText="1"/>
    </xf>
    <xf numFmtId="0" fontId="3" fillId="0" borderId="21" xfId="0" applyFont="1" applyBorder="1"/>
    <xf numFmtId="0" fontId="0" fillId="0" borderId="0" xfId="0" applyFill="1" applyBorder="1"/>
    <xf numFmtId="1" fontId="0" fillId="0" borderId="25" xfId="0" applyNumberFormat="1" applyBorder="1"/>
    <xf numFmtId="0" fontId="1" fillId="0" borderId="25" xfId="0" applyFont="1" applyBorder="1"/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wrapText="1"/>
    </xf>
    <xf numFmtId="0" fontId="1" fillId="0" borderId="0" xfId="0" applyFont="1" applyBorder="1"/>
    <xf numFmtId="1" fontId="0" fillId="6" borderId="1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C6" sqref="C6"/>
    </sheetView>
  </sheetViews>
  <sheetFormatPr baseColWidth="10" defaultRowHeight="12.75"/>
  <cols>
    <col min="1" max="1" width="13.5703125" customWidth="1"/>
  </cols>
  <sheetData>
    <row r="1" spans="1:2">
      <c r="A1" t="s">
        <v>0</v>
      </c>
      <c r="B1" s="1">
        <v>42119</v>
      </c>
    </row>
    <row r="2" spans="1:2">
      <c r="A2" t="s">
        <v>1</v>
      </c>
      <c r="B2">
        <v>16</v>
      </c>
    </row>
    <row r="3" spans="1:2">
      <c r="A3" t="s">
        <v>2</v>
      </c>
      <c r="B3">
        <v>180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2"/>
  <sheetViews>
    <sheetView tabSelected="1" workbookViewId="0">
      <selection activeCell="D5" sqref="D5"/>
    </sheetView>
  </sheetViews>
  <sheetFormatPr baseColWidth="10" defaultRowHeight="12.75"/>
  <cols>
    <col min="1" max="1" width="3" style="2" customWidth="1"/>
    <col min="2" max="2" width="10.140625" customWidth="1"/>
    <col min="3" max="3" width="9" customWidth="1"/>
    <col min="4" max="4" width="9.140625" customWidth="1"/>
    <col min="5" max="7" width="3.42578125" customWidth="1"/>
    <col min="8" max="8" width="70.5703125" customWidth="1"/>
    <col min="9" max="9" width="34" customWidth="1"/>
  </cols>
  <sheetData>
    <row r="1" spans="1:9" ht="15" customHeight="1" thickBot="1">
      <c r="A1" s="77"/>
      <c r="B1" s="78" t="s">
        <v>3</v>
      </c>
      <c r="C1" s="78" t="s">
        <v>4</v>
      </c>
      <c r="D1" s="78" t="s">
        <v>5</v>
      </c>
      <c r="E1" s="78" t="s">
        <v>6</v>
      </c>
      <c r="F1" s="78" t="s">
        <v>7</v>
      </c>
      <c r="G1" s="78" t="s">
        <v>8</v>
      </c>
      <c r="H1" s="78" t="s">
        <v>9</v>
      </c>
    </row>
    <row r="2" spans="1:9" ht="15" customHeight="1" thickBot="1">
      <c r="A2" s="83">
        <v>1</v>
      </c>
      <c r="B2" s="61">
        <v>42051</v>
      </c>
      <c r="C2" s="57" t="str">
        <f t="shared" ref="C2:C23" si="0">TEXT(B2,"jjjj")</f>
        <v>lundi</v>
      </c>
      <c r="D2" s="3" t="s">
        <v>10</v>
      </c>
      <c r="E2" s="79" t="s">
        <v>82</v>
      </c>
      <c r="F2" s="3"/>
      <c r="G2" s="3"/>
      <c r="H2" s="67" t="s">
        <v>79</v>
      </c>
      <c r="I2" s="4"/>
    </row>
    <row r="3" spans="1:9" ht="15" customHeight="1" thickBot="1">
      <c r="A3" s="83"/>
      <c r="B3" s="61">
        <v>42052</v>
      </c>
      <c r="C3" s="58" t="str">
        <f t="shared" si="0"/>
        <v>mardi</v>
      </c>
      <c r="H3" s="6"/>
      <c r="I3" s="4"/>
    </row>
    <row r="4" spans="1:9" ht="15" customHeight="1" thickBot="1">
      <c r="A4" s="83"/>
      <c r="B4" s="61">
        <v>42053</v>
      </c>
      <c r="C4" s="58" t="str">
        <f t="shared" si="0"/>
        <v>mercredi</v>
      </c>
      <c r="D4" s="5" t="s">
        <v>11</v>
      </c>
      <c r="E4" s="68" t="s">
        <v>82</v>
      </c>
      <c r="F4" s="5"/>
      <c r="G4" s="5"/>
      <c r="H4" s="6" t="s">
        <v>80</v>
      </c>
      <c r="I4" s="4"/>
    </row>
    <row r="5" spans="1:9" ht="15" customHeight="1" thickBot="1">
      <c r="A5" s="83"/>
      <c r="B5" s="61">
        <v>42054</v>
      </c>
      <c r="C5" s="58" t="str">
        <f t="shared" si="0"/>
        <v>jeudi</v>
      </c>
      <c r="H5" s="6"/>
      <c r="I5" s="65" t="s">
        <v>68</v>
      </c>
    </row>
    <row r="6" spans="1:9" ht="15" customHeight="1" thickBot="1">
      <c r="A6" s="83"/>
      <c r="B6" s="61">
        <v>42055</v>
      </c>
      <c r="C6" s="58" t="str">
        <f t="shared" si="0"/>
        <v>vendredi</v>
      </c>
      <c r="D6" s="14" t="s">
        <v>12</v>
      </c>
      <c r="E6" s="68" t="s">
        <v>82</v>
      </c>
      <c r="F6" s="5"/>
      <c r="G6" s="5"/>
      <c r="H6" s="6" t="s">
        <v>67</v>
      </c>
      <c r="I6" s="4"/>
    </row>
    <row r="7" spans="1:9" ht="15" customHeight="1" thickBot="1">
      <c r="A7" s="83"/>
      <c r="B7" s="61">
        <v>42056</v>
      </c>
      <c r="C7" s="58" t="str">
        <f t="shared" si="0"/>
        <v>samedi</v>
      </c>
      <c r="D7" s="8"/>
      <c r="E7" s="5"/>
      <c r="F7" s="5"/>
      <c r="G7" s="5"/>
      <c r="H7" s="6"/>
      <c r="I7" s="65" t="s">
        <v>69</v>
      </c>
    </row>
    <row r="8" spans="1:9" ht="15" customHeight="1" thickBot="1">
      <c r="A8" s="83"/>
      <c r="B8" s="62">
        <v>42057</v>
      </c>
      <c r="C8" s="59" t="str">
        <f t="shared" si="0"/>
        <v>dimanche</v>
      </c>
      <c r="D8" s="9" t="s">
        <v>13</v>
      </c>
      <c r="E8" s="80" t="s">
        <v>82</v>
      </c>
      <c r="F8" s="9"/>
      <c r="G8" s="9"/>
      <c r="H8" s="60" t="s">
        <v>81</v>
      </c>
      <c r="I8" s="11"/>
    </row>
    <row r="9" spans="1:9" ht="15" customHeight="1" thickBot="1">
      <c r="A9" s="83">
        <v>2</v>
      </c>
      <c r="B9" s="61">
        <v>42058</v>
      </c>
      <c r="C9" s="57" t="str">
        <f t="shared" si="0"/>
        <v>lundi</v>
      </c>
      <c r="D9" s="3" t="s">
        <v>10</v>
      </c>
      <c r="E9" s="79" t="s">
        <v>82</v>
      </c>
      <c r="F9" s="3"/>
      <c r="G9" s="3"/>
      <c r="H9" s="67" t="s">
        <v>79</v>
      </c>
      <c r="I9" s="65" t="s">
        <v>70</v>
      </c>
    </row>
    <row r="10" spans="1:9" ht="15" customHeight="1" thickBot="1">
      <c r="A10" s="83"/>
      <c r="B10" s="61">
        <v>42059</v>
      </c>
      <c r="C10" s="58" t="str">
        <f t="shared" si="0"/>
        <v>mardi</v>
      </c>
      <c r="H10" s="6"/>
      <c r="I10" s="11"/>
    </row>
    <row r="11" spans="1:9" ht="15" customHeight="1" thickBot="1">
      <c r="A11" s="83"/>
      <c r="B11" s="61">
        <v>42060</v>
      </c>
      <c r="C11" s="58" t="str">
        <f t="shared" si="0"/>
        <v>mercredi</v>
      </c>
      <c r="D11" s="8" t="s">
        <v>11</v>
      </c>
      <c r="E11" s="68" t="s">
        <v>82</v>
      </c>
      <c r="F11" s="5"/>
      <c r="G11" s="5"/>
      <c r="H11" s="6" t="s">
        <v>83</v>
      </c>
      <c r="I11" s="65" t="s">
        <v>71</v>
      </c>
    </row>
    <row r="12" spans="1:9" ht="15" customHeight="1" thickBot="1">
      <c r="A12" s="83"/>
      <c r="B12" s="61">
        <v>42061</v>
      </c>
      <c r="C12" s="58" t="str">
        <f t="shared" si="0"/>
        <v>jeudi</v>
      </c>
      <c r="H12" s="63"/>
      <c r="I12" s="11"/>
    </row>
    <row r="13" spans="1:9" ht="15" customHeight="1" thickBot="1">
      <c r="A13" s="83"/>
      <c r="B13" s="61">
        <v>42062</v>
      </c>
      <c r="C13" s="58" t="str">
        <f t="shared" si="0"/>
        <v>vendredi</v>
      </c>
      <c r="D13" s="14" t="s">
        <v>12</v>
      </c>
      <c r="E13" s="68" t="s">
        <v>82</v>
      </c>
      <c r="F13" s="5"/>
      <c r="G13" s="5"/>
      <c r="H13" s="6" t="s">
        <v>74</v>
      </c>
      <c r="I13" s="65" t="s">
        <v>72</v>
      </c>
    </row>
    <row r="14" spans="1:9" ht="15" customHeight="1" thickBot="1">
      <c r="A14" s="83"/>
      <c r="B14" s="61">
        <v>42063</v>
      </c>
      <c r="C14" s="58" t="str">
        <f t="shared" si="0"/>
        <v>samedi</v>
      </c>
      <c r="D14" s="8"/>
      <c r="E14" s="5"/>
      <c r="F14" s="5"/>
      <c r="G14" s="5"/>
      <c r="H14" s="6"/>
      <c r="I14" s="4"/>
    </row>
    <row r="15" spans="1:9" ht="15" customHeight="1" thickBot="1">
      <c r="A15" s="83"/>
      <c r="B15" s="62">
        <v>42064</v>
      </c>
      <c r="C15" s="59" t="str">
        <f t="shared" si="0"/>
        <v>dimanche</v>
      </c>
      <c r="D15" s="5" t="s">
        <v>13</v>
      </c>
      <c r="E15" s="81" t="s">
        <v>82</v>
      </c>
      <c r="F15" s="12"/>
      <c r="G15" s="12"/>
      <c r="H15" s="60" t="s">
        <v>84</v>
      </c>
      <c r="I15" s="13"/>
    </row>
    <row r="16" spans="1:9" ht="15" customHeight="1" thickBot="1">
      <c r="A16" s="83">
        <v>3</v>
      </c>
      <c r="B16" s="61">
        <v>42065</v>
      </c>
      <c r="C16" s="57" t="str">
        <f t="shared" si="0"/>
        <v>lundi</v>
      </c>
      <c r="D16" s="3" t="s">
        <v>10</v>
      </c>
      <c r="E16" s="79" t="s">
        <v>82</v>
      </c>
      <c r="F16" s="3"/>
      <c r="G16" s="3"/>
      <c r="H16" s="67" t="s">
        <v>79</v>
      </c>
      <c r="I16" s="8"/>
    </row>
    <row r="17" spans="1:9" ht="15" customHeight="1" thickBot="1">
      <c r="A17" s="83"/>
      <c r="B17" s="61">
        <v>42066</v>
      </c>
      <c r="C17" s="58" t="str">
        <f t="shared" si="0"/>
        <v>mardi</v>
      </c>
      <c r="D17" s="8"/>
      <c r="E17" s="5"/>
      <c r="F17" s="5"/>
      <c r="G17" s="5"/>
      <c r="H17" s="7"/>
      <c r="I17" s="14"/>
    </row>
    <row r="18" spans="1:9" ht="15" customHeight="1" thickBot="1">
      <c r="A18" s="83"/>
      <c r="B18" s="61">
        <v>42067</v>
      </c>
      <c r="C18" s="58" t="str">
        <f t="shared" si="0"/>
        <v>mercredi</v>
      </c>
      <c r="D18" s="76" t="s">
        <v>11</v>
      </c>
      <c r="E18" s="8" t="s">
        <v>82</v>
      </c>
      <c r="F18" s="5"/>
      <c r="G18" s="5"/>
      <c r="H18" s="6" t="s">
        <v>85</v>
      </c>
    </row>
    <row r="19" spans="1:9" ht="15" customHeight="1" thickBot="1">
      <c r="A19" s="83"/>
      <c r="B19" s="61">
        <v>42068</v>
      </c>
      <c r="C19" s="58" t="str">
        <f t="shared" si="0"/>
        <v>jeudi</v>
      </c>
      <c r="H19" s="6"/>
      <c r="I19" s="72"/>
    </row>
    <row r="20" spans="1:9" ht="15" customHeight="1" thickBot="1">
      <c r="A20" s="83"/>
      <c r="B20" s="61">
        <v>42069</v>
      </c>
      <c r="C20" s="58" t="str">
        <f t="shared" si="0"/>
        <v>vendredi</v>
      </c>
      <c r="D20" s="14" t="s">
        <v>12</v>
      </c>
      <c r="E20" s="66" t="s">
        <v>82</v>
      </c>
      <c r="F20" s="15"/>
      <c r="G20" s="15"/>
      <c r="H20" s="6" t="s">
        <v>74</v>
      </c>
    </row>
    <row r="21" spans="1:9" ht="15" customHeight="1" thickBot="1">
      <c r="A21" s="83"/>
      <c r="B21" s="61">
        <v>42070</v>
      </c>
      <c r="C21" s="58" t="str">
        <f t="shared" si="0"/>
        <v>samedi</v>
      </c>
      <c r="D21" s="8"/>
      <c r="E21" s="5"/>
      <c r="F21" s="5"/>
      <c r="G21" s="5"/>
      <c r="H21" s="6"/>
      <c r="I21" s="71"/>
    </row>
    <row r="22" spans="1:9" ht="15" customHeight="1" thickBot="1">
      <c r="A22" s="83"/>
      <c r="B22" s="62">
        <v>42071</v>
      </c>
      <c r="C22" s="59" t="str">
        <f t="shared" si="0"/>
        <v>dimanche</v>
      </c>
      <c r="D22" s="12" t="s">
        <v>13</v>
      </c>
      <c r="E22" s="81" t="s">
        <v>82</v>
      </c>
      <c r="F22" s="12"/>
      <c r="G22" s="12"/>
      <c r="H22" s="60" t="s">
        <v>86</v>
      </c>
    </row>
    <row r="23" spans="1:9" ht="15" customHeight="1" thickBot="1">
      <c r="A23" s="83">
        <v>4</v>
      </c>
      <c r="B23" s="61">
        <v>42072</v>
      </c>
      <c r="C23" s="57" t="str">
        <f t="shared" si="0"/>
        <v>lundi</v>
      </c>
      <c r="D23" s="3" t="s">
        <v>10</v>
      </c>
      <c r="E23" s="79"/>
      <c r="F23" s="3"/>
      <c r="G23" s="3"/>
      <c r="H23" s="67"/>
    </row>
    <row r="24" spans="1:9" ht="15" customHeight="1" thickBot="1">
      <c r="A24" s="83"/>
      <c r="B24" s="61">
        <v>42073</v>
      </c>
      <c r="C24" s="58" t="str">
        <f t="shared" ref="C24:C55" si="1">TEXT(B24,"jjjj")</f>
        <v>mardi</v>
      </c>
      <c r="H24" s="6"/>
    </row>
    <row r="25" spans="1:9" ht="15" customHeight="1" thickBot="1">
      <c r="A25" s="83"/>
      <c r="B25" s="61">
        <v>42074</v>
      </c>
      <c r="C25" s="58" t="str">
        <f t="shared" si="1"/>
        <v>mercredi</v>
      </c>
      <c r="D25" s="15" t="s">
        <v>11</v>
      </c>
      <c r="E25" s="66" t="s">
        <v>82</v>
      </c>
      <c r="F25" s="15"/>
      <c r="G25" s="15"/>
      <c r="H25" s="6" t="s">
        <v>73</v>
      </c>
      <c r="I25" s="8"/>
    </row>
    <row r="26" spans="1:9" ht="15" customHeight="1" thickBot="1">
      <c r="A26" s="83"/>
      <c r="B26" s="61">
        <v>42075</v>
      </c>
      <c r="C26" s="58" t="str">
        <f t="shared" si="1"/>
        <v>jeudi</v>
      </c>
      <c r="H26" s="6"/>
    </row>
    <row r="27" spans="1:9" ht="15" customHeight="1" thickBot="1">
      <c r="A27" s="83"/>
      <c r="B27" s="61">
        <v>42076</v>
      </c>
      <c r="C27" s="58" t="str">
        <f t="shared" si="1"/>
        <v>vendredi</v>
      </c>
      <c r="D27" s="14" t="s">
        <v>10</v>
      </c>
      <c r="E27" s="68" t="s">
        <v>82</v>
      </c>
      <c r="F27" s="5"/>
      <c r="G27" s="5"/>
      <c r="H27" s="6" t="s">
        <v>75</v>
      </c>
      <c r="I27" s="14"/>
    </row>
    <row r="28" spans="1:9" ht="15" customHeight="1" thickBot="1">
      <c r="A28" s="83"/>
      <c r="B28" s="61">
        <v>42077</v>
      </c>
      <c r="C28" s="58" t="str">
        <f t="shared" si="1"/>
        <v>samedi</v>
      </c>
      <c r="D28" s="8"/>
      <c r="E28" s="5"/>
      <c r="F28" s="5"/>
      <c r="G28" s="5"/>
      <c r="H28" s="6"/>
    </row>
    <row r="29" spans="1:9" ht="15" customHeight="1" thickBot="1">
      <c r="A29" s="83"/>
      <c r="B29" s="62">
        <v>42078</v>
      </c>
      <c r="C29" s="59" t="str">
        <f t="shared" si="1"/>
        <v>dimanche</v>
      </c>
      <c r="D29" s="82" t="s">
        <v>13</v>
      </c>
      <c r="E29" s="81" t="s">
        <v>82</v>
      </c>
      <c r="F29" s="12"/>
      <c r="G29" s="12"/>
      <c r="H29" s="73" t="s">
        <v>87</v>
      </c>
      <c r="I29" s="14"/>
    </row>
    <row r="30" spans="1:9" ht="15" customHeight="1" thickBot="1">
      <c r="A30" s="83">
        <v>5</v>
      </c>
      <c r="B30" s="61">
        <v>42079</v>
      </c>
      <c r="C30" s="57" t="str">
        <f t="shared" si="1"/>
        <v>lundi</v>
      </c>
      <c r="D30" s="3" t="s">
        <v>10</v>
      </c>
      <c r="E30" s="79" t="s">
        <v>82</v>
      </c>
      <c r="F30" s="3"/>
      <c r="G30" s="3"/>
      <c r="H30" s="67" t="s">
        <v>79</v>
      </c>
      <c r="I30" s="8"/>
    </row>
    <row r="31" spans="1:9" ht="15" customHeight="1" thickBot="1">
      <c r="A31" s="83"/>
      <c r="B31" s="61">
        <v>42080</v>
      </c>
      <c r="C31" s="58" t="str">
        <f t="shared" si="1"/>
        <v>mardi</v>
      </c>
      <c r="H31" s="6"/>
      <c r="I31" s="14"/>
    </row>
    <row r="32" spans="1:9" ht="15" customHeight="1" thickBot="1">
      <c r="A32" s="83"/>
      <c r="B32" s="61">
        <v>42081</v>
      </c>
      <c r="C32" s="58" t="str">
        <f t="shared" si="1"/>
        <v>mercredi</v>
      </c>
      <c r="D32" s="15" t="s">
        <v>11</v>
      </c>
      <c r="E32" s="66" t="s">
        <v>82</v>
      </c>
      <c r="F32" s="15"/>
      <c r="G32" s="15"/>
      <c r="H32" s="6" t="s">
        <v>76</v>
      </c>
      <c r="I32" s="8"/>
    </row>
    <row r="33" spans="1:9" ht="15" customHeight="1" thickBot="1">
      <c r="A33" s="83"/>
      <c r="B33" s="61">
        <v>42082</v>
      </c>
      <c r="C33" s="58" t="str">
        <f t="shared" si="1"/>
        <v>jeudi</v>
      </c>
      <c r="H33" s="6"/>
    </row>
    <row r="34" spans="1:9" ht="15" customHeight="1" thickBot="1">
      <c r="A34" s="83"/>
      <c r="B34" s="61">
        <v>42083</v>
      </c>
      <c r="C34" s="58" t="str">
        <f t="shared" si="1"/>
        <v>vendredi</v>
      </c>
      <c r="D34" s="14" t="s">
        <v>12</v>
      </c>
      <c r="E34" s="68" t="s">
        <v>82</v>
      </c>
      <c r="F34" s="5"/>
      <c r="G34" s="5"/>
      <c r="H34" s="6" t="s">
        <v>67</v>
      </c>
    </row>
    <row r="35" spans="1:9" ht="15" customHeight="1" thickBot="1">
      <c r="A35" s="83"/>
      <c r="B35" s="61">
        <v>42084</v>
      </c>
      <c r="C35" s="58" t="str">
        <f t="shared" si="1"/>
        <v>samedi</v>
      </c>
      <c r="D35" s="8"/>
      <c r="E35" s="5"/>
      <c r="F35" s="5"/>
      <c r="G35" s="5"/>
      <c r="H35" s="6"/>
      <c r="I35" s="17"/>
    </row>
    <row r="36" spans="1:9" ht="15" customHeight="1" thickBot="1">
      <c r="A36" s="83"/>
      <c r="B36" s="62">
        <v>42085</v>
      </c>
      <c r="C36" s="59" t="str">
        <f t="shared" si="1"/>
        <v>dimanche</v>
      </c>
      <c r="D36" s="12" t="s">
        <v>13</v>
      </c>
      <c r="E36" s="81" t="s">
        <v>82</v>
      </c>
      <c r="F36" s="12"/>
      <c r="G36" s="12"/>
      <c r="H36" s="60" t="s">
        <v>88</v>
      </c>
      <c r="I36" s="14"/>
    </row>
    <row r="37" spans="1:9" ht="15" customHeight="1" thickBot="1">
      <c r="A37" s="83">
        <v>6</v>
      </c>
      <c r="B37" s="61">
        <v>42086</v>
      </c>
      <c r="C37" s="57" t="str">
        <f t="shared" si="1"/>
        <v>lundi</v>
      </c>
      <c r="D37" s="3" t="s">
        <v>10</v>
      </c>
      <c r="E37" s="79" t="s">
        <v>82</v>
      </c>
      <c r="F37" s="3"/>
      <c r="G37" s="3"/>
      <c r="H37" s="67" t="s">
        <v>79</v>
      </c>
      <c r="I37" s="8"/>
    </row>
    <row r="38" spans="1:9" ht="15" customHeight="1" thickBot="1">
      <c r="A38" s="83"/>
      <c r="B38" s="61">
        <v>42087</v>
      </c>
      <c r="C38" s="58" t="str">
        <f t="shared" si="1"/>
        <v>mardi</v>
      </c>
      <c r="D38" s="15"/>
      <c r="E38" s="15"/>
      <c r="F38" s="15"/>
      <c r="G38" s="15"/>
      <c r="H38" s="63"/>
      <c r="I38" s="14"/>
    </row>
    <row r="39" spans="1:9" ht="15" customHeight="1" thickBot="1">
      <c r="A39" s="83"/>
      <c r="B39" s="61">
        <v>42088</v>
      </c>
      <c r="C39" s="58" t="str">
        <f t="shared" si="1"/>
        <v>mercredi</v>
      </c>
      <c r="D39" s="14" t="s">
        <v>11</v>
      </c>
      <c r="E39" s="76" t="s">
        <v>82</v>
      </c>
      <c r="F39" s="5"/>
      <c r="G39" s="5"/>
      <c r="H39" s="69" t="s">
        <v>89</v>
      </c>
      <c r="I39" s="8"/>
    </row>
    <row r="40" spans="1:9" ht="15" customHeight="1" thickBot="1">
      <c r="A40" s="83"/>
      <c r="B40" s="61">
        <v>42089</v>
      </c>
      <c r="C40" s="58" t="str">
        <f t="shared" si="1"/>
        <v>jeudi</v>
      </c>
      <c r="H40" s="6"/>
    </row>
    <row r="41" spans="1:9" ht="15" customHeight="1" thickBot="1">
      <c r="A41" s="83"/>
      <c r="B41" s="61">
        <v>42090</v>
      </c>
      <c r="C41" s="58" t="str">
        <f t="shared" si="1"/>
        <v>vendredi</v>
      </c>
      <c r="D41" s="14" t="s">
        <v>12</v>
      </c>
      <c r="E41" s="68" t="s">
        <v>82</v>
      </c>
      <c r="F41" s="5"/>
      <c r="G41" s="5"/>
      <c r="H41" s="6" t="s">
        <v>67</v>
      </c>
    </row>
    <row r="42" spans="1:9" ht="15" customHeight="1" thickBot="1">
      <c r="A42" s="83"/>
      <c r="B42" s="61">
        <v>42091</v>
      </c>
      <c r="C42" s="58" t="str">
        <f t="shared" si="1"/>
        <v>samedi</v>
      </c>
      <c r="D42" s="8"/>
      <c r="E42" s="5"/>
      <c r="F42" s="5"/>
      <c r="G42" s="5"/>
      <c r="H42" s="6"/>
    </row>
    <row r="43" spans="1:9" ht="15" customHeight="1" thickBot="1">
      <c r="A43" s="83"/>
      <c r="B43" s="62">
        <v>42092</v>
      </c>
      <c r="C43" s="59" t="str">
        <f t="shared" si="1"/>
        <v>dimanche</v>
      </c>
      <c r="D43" s="74" t="s">
        <v>77</v>
      </c>
      <c r="E43" s="81" t="s">
        <v>82</v>
      </c>
      <c r="F43" s="12"/>
      <c r="G43" s="12"/>
      <c r="H43" s="73" t="s">
        <v>96</v>
      </c>
      <c r="I43" s="14"/>
    </row>
    <row r="44" spans="1:9" ht="15" customHeight="1" thickBot="1">
      <c r="A44" s="83">
        <v>7</v>
      </c>
      <c r="B44" s="61">
        <v>42093</v>
      </c>
      <c r="C44" s="57" t="str">
        <f t="shared" si="1"/>
        <v>lundi</v>
      </c>
      <c r="D44" s="3" t="s">
        <v>10</v>
      </c>
      <c r="E44" s="79" t="s">
        <v>82</v>
      </c>
      <c r="F44" s="3"/>
      <c r="G44" s="3"/>
      <c r="H44" s="67" t="s">
        <v>79</v>
      </c>
      <c r="I44" s="8"/>
    </row>
    <row r="45" spans="1:9" ht="15" customHeight="1" thickBot="1">
      <c r="A45" s="83"/>
      <c r="B45" s="61">
        <v>42094</v>
      </c>
      <c r="C45" s="58" t="str">
        <f t="shared" si="1"/>
        <v>mardi</v>
      </c>
      <c r="H45" s="6"/>
    </row>
    <row r="46" spans="1:9" ht="15" customHeight="1" thickBot="1">
      <c r="A46" s="83"/>
      <c r="B46" s="61">
        <v>42095</v>
      </c>
      <c r="C46" s="58" t="str">
        <f t="shared" si="1"/>
        <v>mercredi</v>
      </c>
      <c r="D46" s="66" t="s">
        <v>11</v>
      </c>
      <c r="E46" s="66" t="s">
        <v>82</v>
      </c>
      <c r="F46" s="15"/>
      <c r="G46" s="15"/>
      <c r="H46" s="69" t="s">
        <v>90</v>
      </c>
    </row>
    <row r="47" spans="1:9" ht="15" customHeight="1" thickBot="1">
      <c r="A47" s="83"/>
      <c r="B47" s="61">
        <v>42096</v>
      </c>
      <c r="C47" s="58" t="str">
        <f t="shared" si="1"/>
        <v>jeudi</v>
      </c>
      <c r="D47" s="5"/>
      <c r="E47" s="5"/>
      <c r="F47" s="5"/>
      <c r="G47" s="5"/>
      <c r="H47" s="7"/>
    </row>
    <row r="48" spans="1:9" ht="15" customHeight="1" thickBot="1">
      <c r="A48" s="83"/>
      <c r="B48" s="61">
        <v>42097</v>
      </c>
      <c r="C48" s="58" t="str">
        <f t="shared" si="1"/>
        <v>vendredi</v>
      </c>
      <c r="D48" s="14" t="s">
        <v>12</v>
      </c>
      <c r="E48" s="66" t="s">
        <v>82</v>
      </c>
      <c r="F48" s="15"/>
      <c r="G48" s="15"/>
      <c r="H48" s="6" t="s">
        <v>67</v>
      </c>
    </row>
    <row r="49" spans="1:9" ht="15" customHeight="1" thickBot="1">
      <c r="A49" s="83"/>
      <c r="B49" s="61">
        <v>42098</v>
      </c>
      <c r="C49" s="58" t="str">
        <f t="shared" si="1"/>
        <v>samedi</v>
      </c>
      <c r="D49" s="5"/>
      <c r="E49" s="5"/>
      <c r="F49" s="5"/>
      <c r="G49" s="5"/>
      <c r="H49" s="70"/>
      <c r="I49" s="10"/>
    </row>
    <row r="50" spans="1:9" ht="15" customHeight="1" thickBot="1">
      <c r="A50" s="83"/>
      <c r="B50" s="62">
        <v>42099</v>
      </c>
      <c r="C50" s="59" t="str">
        <f t="shared" si="1"/>
        <v>dimanche</v>
      </c>
      <c r="D50" s="12" t="s">
        <v>13</v>
      </c>
      <c r="E50" s="68" t="s">
        <v>82</v>
      </c>
      <c r="F50" s="5"/>
      <c r="G50" s="5"/>
      <c r="H50" s="60" t="s">
        <v>91</v>
      </c>
    </row>
    <row r="51" spans="1:9" ht="15" customHeight="1" thickBot="1">
      <c r="A51" s="83">
        <v>8</v>
      </c>
      <c r="B51" s="61">
        <v>42100</v>
      </c>
      <c r="C51" s="57" t="str">
        <f t="shared" si="1"/>
        <v>lundi</v>
      </c>
      <c r="D51" s="3" t="s">
        <v>10</v>
      </c>
      <c r="E51" s="79" t="s">
        <v>82</v>
      </c>
      <c r="F51" s="3"/>
      <c r="G51" s="3"/>
      <c r="H51" s="67" t="s">
        <v>79</v>
      </c>
    </row>
    <row r="52" spans="1:9" ht="15" customHeight="1" thickBot="1">
      <c r="A52" s="83"/>
      <c r="B52" s="61">
        <v>42101</v>
      </c>
      <c r="C52" s="58" t="str">
        <f t="shared" si="1"/>
        <v>mardi</v>
      </c>
      <c r="H52" s="6"/>
    </row>
    <row r="53" spans="1:9" ht="15" customHeight="1" thickBot="1">
      <c r="A53" s="83"/>
      <c r="B53" s="61">
        <v>42102</v>
      </c>
      <c r="C53" s="58" t="str">
        <f t="shared" si="1"/>
        <v>mercredi</v>
      </c>
      <c r="D53" s="15" t="s">
        <v>11</v>
      </c>
      <c r="E53" s="66" t="s">
        <v>82</v>
      </c>
      <c r="F53" s="15"/>
      <c r="G53" s="15"/>
      <c r="H53" s="69" t="s">
        <v>92</v>
      </c>
    </row>
    <row r="54" spans="1:9" ht="15" customHeight="1" thickBot="1">
      <c r="A54" s="83"/>
      <c r="B54" s="61">
        <v>42103</v>
      </c>
      <c r="C54" s="58" t="str">
        <f t="shared" si="1"/>
        <v>jeudi</v>
      </c>
      <c r="H54" s="6"/>
    </row>
    <row r="55" spans="1:9" ht="15" customHeight="1" thickBot="1">
      <c r="A55" s="83"/>
      <c r="B55" s="61">
        <v>42104</v>
      </c>
      <c r="C55" s="58" t="str">
        <f t="shared" si="1"/>
        <v>vendredi</v>
      </c>
      <c r="D55" s="14" t="s">
        <v>12</v>
      </c>
      <c r="E55" s="68" t="s">
        <v>82</v>
      </c>
      <c r="F55" s="5"/>
      <c r="G55" s="5"/>
      <c r="H55" s="6" t="s">
        <v>67</v>
      </c>
    </row>
    <row r="56" spans="1:9" ht="15" customHeight="1" thickBot="1">
      <c r="A56" s="83"/>
      <c r="B56" s="61">
        <v>42105</v>
      </c>
      <c r="C56" s="58" t="str">
        <f t="shared" ref="C56:C71" si="2">TEXT(B56,"jjjj")</f>
        <v>samedi</v>
      </c>
      <c r="D56" s="8"/>
      <c r="E56" s="5"/>
      <c r="F56" s="5"/>
      <c r="G56" s="5"/>
      <c r="H56" s="6"/>
      <c r="I56" s="17"/>
    </row>
    <row r="57" spans="1:9" ht="15" customHeight="1" thickBot="1">
      <c r="A57" s="83"/>
      <c r="B57" s="62">
        <v>42106</v>
      </c>
      <c r="C57" s="59" t="str">
        <f t="shared" si="2"/>
        <v>dimanche</v>
      </c>
      <c r="D57" s="12" t="s">
        <v>13</v>
      </c>
      <c r="E57" s="81" t="s">
        <v>82</v>
      </c>
      <c r="F57" s="12"/>
      <c r="G57" s="12"/>
      <c r="H57" s="60" t="s">
        <v>93</v>
      </c>
      <c r="I57" s="14"/>
    </row>
    <row r="58" spans="1:9" ht="15" customHeight="1" thickBot="1">
      <c r="A58" s="83">
        <v>9</v>
      </c>
      <c r="B58" s="61">
        <v>42107</v>
      </c>
      <c r="C58" s="57" t="str">
        <f t="shared" si="2"/>
        <v>lundi</v>
      </c>
      <c r="D58" s="3" t="s">
        <v>10</v>
      </c>
      <c r="E58" s="79" t="s">
        <v>82</v>
      </c>
      <c r="F58" s="3"/>
      <c r="G58" s="3"/>
      <c r="H58" s="67" t="s">
        <v>79</v>
      </c>
    </row>
    <row r="59" spans="1:9" ht="15" customHeight="1" thickBot="1">
      <c r="A59" s="83"/>
      <c r="B59" s="61">
        <v>42108</v>
      </c>
      <c r="C59" s="58" t="str">
        <f t="shared" si="2"/>
        <v>mardi</v>
      </c>
      <c r="D59" s="15"/>
      <c r="E59" s="15"/>
      <c r="F59" s="15"/>
      <c r="G59" s="15"/>
      <c r="H59" s="16"/>
      <c r="I59" s="14"/>
    </row>
    <row r="60" spans="1:9" ht="15" customHeight="1" thickBot="1">
      <c r="A60" s="83"/>
      <c r="B60" s="61">
        <v>42109</v>
      </c>
      <c r="C60" s="58" t="str">
        <f t="shared" si="2"/>
        <v>mercredi</v>
      </c>
      <c r="D60" s="66" t="s">
        <v>11</v>
      </c>
      <c r="E60" s="66" t="s">
        <v>82</v>
      </c>
      <c r="F60" s="15"/>
      <c r="G60" s="15"/>
      <c r="H60" s="69" t="s">
        <v>94</v>
      </c>
      <c r="I60" s="8"/>
    </row>
    <row r="61" spans="1:9" ht="15" customHeight="1" thickBot="1">
      <c r="A61" s="83"/>
      <c r="B61" s="61">
        <v>42110</v>
      </c>
      <c r="C61" s="58" t="str">
        <f t="shared" si="2"/>
        <v>jeudi</v>
      </c>
      <c r="D61" s="14"/>
      <c r="E61" s="5"/>
      <c r="F61" s="5"/>
      <c r="G61" s="5"/>
      <c r="H61" s="7"/>
    </row>
    <row r="62" spans="1:9" ht="15" customHeight="1" thickBot="1">
      <c r="A62" s="83"/>
      <c r="B62" s="61">
        <v>42111</v>
      </c>
      <c r="C62" s="58" t="str">
        <f t="shared" si="2"/>
        <v>vendredi</v>
      </c>
      <c r="D62" s="14" t="s">
        <v>12</v>
      </c>
      <c r="E62" s="14" t="s">
        <v>82</v>
      </c>
      <c r="F62" s="5"/>
      <c r="G62" s="5"/>
      <c r="H62" s="6" t="s">
        <v>67</v>
      </c>
    </row>
    <row r="63" spans="1:9" ht="15" customHeight="1" thickBot="1">
      <c r="A63" s="83"/>
      <c r="B63" s="61">
        <v>42112</v>
      </c>
      <c r="C63" s="58" t="str">
        <f t="shared" si="2"/>
        <v>samedi</v>
      </c>
      <c r="D63" s="8"/>
      <c r="E63" s="5"/>
      <c r="F63" s="5"/>
      <c r="G63" s="5"/>
      <c r="H63" s="6"/>
    </row>
    <row r="64" spans="1:9" ht="15" customHeight="1" thickBot="1">
      <c r="A64" s="83"/>
      <c r="B64" s="62">
        <v>42113</v>
      </c>
      <c r="C64" s="58" t="str">
        <f t="shared" si="2"/>
        <v>dimanche</v>
      </c>
      <c r="D64" s="15" t="s">
        <v>13</v>
      </c>
      <c r="E64" s="66" t="s">
        <v>82</v>
      </c>
      <c r="F64" s="15"/>
      <c r="G64" s="15"/>
      <c r="H64" s="60" t="s">
        <v>95</v>
      </c>
      <c r="I64" s="14"/>
    </row>
    <row r="65" spans="1:8" ht="15" customHeight="1" thickBot="1">
      <c r="A65" s="83">
        <v>10</v>
      </c>
      <c r="B65" s="61">
        <v>42114</v>
      </c>
      <c r="C65" s="57" t="str">
        <f t="shared" si="2"/>
        <v>lundi</v>
      </c>
      <c r="D65" s="3" t="s">
        <v>10</v>
      </c>
      <c r="E65" s="79" t="s">
        <v>82</v>
      </c>
      <c r="F65" s="3"/>
      <c r="G65" s="3"/>
      <c r="H65" s="67" t="s">
        <v>79</v>
      </c>
    </row>
    <row r="66" spans="1:8" ht="15" customHeight="1" thickBot="1">
      <c r="A66" s="83"/>
      <c r="B66" s="61">
        <v>42115</v>
      </c>
      <c r="C66" s="58" t="str">
        <f t="shared" si="2"/>
        <v>mardi</v>
      </c>
      <c r="D66" s="15"/>
      <c r="E66" s="15"/>
      <c r="F66" s="15"/>
      <c r="G66" s="15"/>
      <c r="H66" s="16"/>
    </row>
    <row r="67" spans="1:8" ht="15" customHeight="1" thickBot="1">
      <c r="A67" s="83"/>
      <c r="B67" s="61">
        <v>42116</v>
      </c>
      <c r="C67" s="58" t="str">
        <f t="shared" si="2"/>
        <v>mercredi</v>
      </c>
      <c r="D67" s="15" t="s">
        <v>15</v>
      </c>
      <c r="E67" s="66" t="s">
        <v>82</v>
      </c>
      <c r="F67" s="15"/>
      <c r="G67" s="15"/>
      <c r="H67" s="6" t="s">
        <v>73</v>
      </c>
    </row>
    <row r="68" spans="1:8" ht="15" customHeight="1" thickBot="1">
      <c r="A68" s="83"/>
      <c r="B68" s="61">
        <v>42117</v>
      </c>
      <c r="C68" s="58" t="str">
        <f t="shared" si="2"/>
        <v>jeudi</v>
      </c>
      <c r="D68" s="14"/>
      <c r="E68" s="5"/>
      <c r="F68" s="5"/>
      <c r="G68" s="5"/>
      <c r="H68" s="7"/>
    </row>
    <row r="69" spans="1:8" ht="15" customHeight="1" thickBot="1">
      <c r="A69" s="83"/>
      <c r="B69" s="61">
        <v>42118</v>
      </c>
      <c r="C69" s="58" t="str">
        <f t="shared" si="2"/>
        <v>vendredi</v>
      </c>
      <c r="D69" s="14"/>
      <c r="E69" s="5"/>
      <c r="F69" s="5"/>
      <c r="G69" s="5"/>
      <c r="H69" s="7"/>
    </row>
    <row r="70" spans="1:8" ht="15" customHeight="1" thickBot="1">
      <c r="A70" s="83"/>
      <c r="B70" s="61">
        <v>42119</v>
      </c>
      <c r="C70" s="58" t="str">
        <f t="shared" si="2"/>
        <v>samedi</v>
      </c>
      <c r="D70" s="8"/>
      <c r="E70" s="5"/>
      <c r="F70" s="5"/>
      <c r="G70" s="5"/>
      <c r="H70" s="63"/>
    </row>
    <row r="71" spans="1:8" ht="15" customHeight="1" thickBot="1">
      <c r="A71" s="83"/>
      <c r="B71" s="62">
        <v>42120</v>
      </c>
      <c r="C71" s="59" t="str">
        <f t="shared" si="2"/>
        <v>dimanche</v>
      </c>
      <c r="D71" s="75" t="s">
        <v>14</v>
      </c>
      <c r="E71" s="81" t="s">
        <v>82</v>
      </c>
      <c r="F71" s="12"/>
      <c r="G71" s="12"/>
      <c r="H71" s="64" t="s">
        <v>78</v>
      </c>
    </row>
    <row r="72" spans="1:8">
      <c r="B72" s="68"/>
    </row>
  </sheetData>
  <sheetProtection selectLockedCells="1" selectUnlockedCells="1"/>
  <mergeCells count="10">
    <mergeCell ref="A65:A71"/>
    <mergeCell ref="A30:A36"/>
    <mergeCell ref="A37:A43"/>
    <mergeCell ref="A44:A50"/>
    <mergeCell ref="A51:A57"/>
    <mergeCell ref="A2:A8"/>
    <mergeCell ref="A9:A15"/>
    <mergeCell ref="A16:A22"/>
    <mergeCell ref="A23:A29"/>
    <mergeCell ref="A58:A64"/>
  </mergeCells>
  <phoneticPr fontId="0" type="noConversion"/>
  <pageMargins left="0.35433070866141736" right="0.35433070866141736" top="0.39370078740157483" bottom="0.39370078740157483" header="0.51181102362204722" footer="0.51181102362204722"/>
  <pageSetup paperSize="9" scale="6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2" sqref="F2"/>
    </sheetView>
  </sheetViews>
  <sheetFormatPr baseColWidth="10" defaultRowHeight="12.75"/>
  <cols>
    <col min="1" max="1" width="7.42578125" style="18" customWidth="1"/>
    <col min="2" max="2" width="9.28515625" customWidth="1"/>
    <col min="6" max="6" width="11" style="19" customWidth="1"/>
    <col min="7" max="7" width="7.28515625" style="19" customWidth="1"/>
    <col min="8" max="8" width="8.42578125" customWidth="1"/>
    <col min="9" max="9" width="8" customWidth="1"/>
    <col min="10" max="10" width="8.7109375" customWidth="1"/>
  </cols>
  <sheetData>
    <row r="1" spans="1:10">
      <c r="A1" s="20" t="s">
        <v>16</v>
      </c>
      <c r="B1" s="21" t="s">
        <v>17</v>
      </c>
      <c r="C1" s="21" t="s">
        <v>18</v>
      </c>
      <c r="D1" s="21" t="s">
        <v>19</v>
      </c>
      <c r="E1" s="21" t="s">
        <v>20</v>
      </c>
      <c r="F1" s="21" t="s">
        <v>21</v>
      </c>
      <c r="G1" s="21" t="s">
        <v>22</v>
      </c>
      <c r="H1" s="21" t="s">
        <v>23</v>
      </c>
      <c r="I1" s="21" t="s">
        <v>24</v>
      </c>
      <c r="J1" s="22" t="s">
        <v>25</v>
      </c>
    </row>
    <row r="2" spans="1:10">
      <c r="A2" s="23">
        <v>1.35</v>
      </c>
      <c r="B2" s="24">
        <f t="shared" ref="B2:B8" si="0">B$9*A2/A$9</f>
        <v>21.6</v>
      </c>
      <c r="C2" s="25">
        <f t="shared" ref="C2:C19" si="1">10*60/B2</f>
        <v>27.777777777777775</v>
      </c>
      <c r="D2" s="25">
        <f t="shared" ref="D2:D19" si="2">21.1*60/B2</f>
        <v>58.611111111111107</v>
      </c>
      <c r="E2" s="25">
        <f t="shared" ref="E2:E19" si="3">42.3*60/B2</f>
        <v>117.49999999999999</v>
      </c>
      <c r="F2" s="26" t="str">
        <f t="shared" ref="F2:F19" si="4">INT(H2/60)&amp;" mn "&amp;ROUND(MOD(H2,60),0)&amp;" s"</f>
        <v>2 mn 47 s</v>
      </c>
      <c r="G2" s="26" t="str">
        <f t="shared" ref="G2:G19" si="5">ROUND(H2/5,0)&amp;" s"</f>
        <v>33 s</v>
      </c>
      <c r="H2" s="25">
        <f t="shared" ref="H2:H19" si="6">CONVERT(C2/10,"mn","sec")</f>
        <v>166.66666666666666</v>
      </c>
      <c r="I2" s="24">
        <f t="shared" ref="I2:I19" si="7">ROUND(B2*1000*30/3600,0)</f>
        <v>180</v>
      </c>
      <c r="J2" s="27">
        <f t="shared" ref="J2:J19" si="8">ROUND(B2*1000*45/3600,0)</f>
        <v>270</v>
      </c>
    </row>
    <row r="3" spans="1:10">
      <c r="A3" s="28">
        <v>1.3</v>
      </c>
      <c r="B3" s="29">
        <f t="shared" si="0"/>
        <v>20.8</v>
      </c>
      <c r="C3" s="30">
        <f t="shared" si="1"/>
        <v>28.846153846153847</v>
      </c>
      <c r="D3" s="30">
        <f t="shared" si="2"/>
        <v>60.865384615384613</v>
      </c>
      <c r="E3" s="30">
        <f t="shared" si="3"/>
        <v>122.01923076923076</v>
      </c>
      <c r="F3" s="31" t="str">
        <f t="shared" si="4"/>
        <v>2 mn 53 s</v>
      </c>
      <c r="G3" s="31" t="str">
        <f t="shared" si="5"/>
        <v>35 s</v>
      </c>
      <c r="H3" s="30">
        <f t="shared" si="6"/>
        <v>173.07692307692307</v>
      </c>
      <c r="I3" s="29">
        <f t="shared" si="7"/>
        <v>173</v>
      </c>
      <c r="J3" s="32">
        <f t="shared" si="8"/>
        <v>260</v>
      </c>
    </row>
    <row r="4" spans="1:10">
      <c r="A4" s="28">
        <v>1.25</v>
      </c>
      <c r="B4" s="29">
        <f t="shared" si="0"/>
        <v>20</v>
      </c>
      <c r="C4" s="30">
        <f t="shared" si="1"/>
        <v>30</v>
      </c>
      <c r="D4" s="30">
        <f t="shared" si="2"/>
        <v>63.3</v>
      </c>
      <c r="E4" s="30">
        <f t="shared" si="3"/>
        <v>126.9</v>
      </c>
      <c r="F4" s="31" t="str">
        <f t="shared" si="4"/>
        <v>3 mn 0 s</v>
      </c>
      <c r="G4" s="31" t="str">
        <f t="shared" si="5"/>
        <v>36 s</v>
      </c>
      <c r="H4" s="30">
        <f t="shared" si="6"/>
        <v>180</v>
      </c>
      <c r="I4" s="29">
        <f t="shared" si="7"/>
        <v>167</v>
      </c>
      <c r="J4" s="32">
        <f t="shared" si="8"/>
        <v>250</v>
      </c>
    </row>
    <row r="5" spans="1:10">
      <c r="A5" s="28">
        <v>1.2</v>
      </c>
      <c r="B5" s="29">
        <f t="shared" si="0"/>
        <v>19.2</v>
      </c>
      <c r="C5" s="30">
        <f t="shared" si="1"/>
        <v>31.25</v>
      </c>
      <c r="D5" s="30">
        <f t="shared" si="2"/>
        <v>65.9375</v>
      </c>
      <c r="E5" s="30">
        <f t="shared" si="3"/>
        <v>132.1875</v>
      </c>
      <c r="F5" s="31" t="str">
        <f t="shared" si="4"/>
        <v>3 mn 8 s</v>
      </c>
      <c r="G5" s="31" t="str">
        <f t="shared" si="5"/>
        <v>38 s</v>
      </c>
      <c r="H5" s="30">
        <f t="shared" si="6"/>
        <v>187.5</v>
      </c>
      <c r="I5" s="29">
        <f t="shared" si="7"/>
        <v>160</v>
      </c>
      <c r="J5" s="32">
        <f t="shared" si="8"/>
        <v>240</v>
      </c>
    </row>
    <row r="6" spans="1:10">
      <c r="A6" s="28">
        <v>1.1499999999999999</v>
      </c>
      <c r="B6" s="29">
        <f t="shared" si="0"/>
        <v>18.399999999999999</v>
      </c>
      <c r="C6" s="30">
        <f t="shared" si="1"/>
        <v>32.608695652173914</v>
      </c>
      <c r="D6" s="30">
        <f t="shared" si="2"/>
        <v>68.804347826086968</v>
      </c>
      <c r="E6" s="30">
        <f t="shared" si="3"/>
        <v>137.93478260869566</v>
      </c>
      <c r="F6" s="31" t="str">
        <f t="shared" si="4"/>
        <v>3 mn 16 s</v>
      </c>
      <c r="G6" s="31" t="str">
        <f t="shared" si="5"/>
        <v>39 s</v>
      </c>
      <c r="H6" s="30">
        <f t="shared" si="6"/>
        <v>195.6521739130435</v>
      </c>
      <c r="I6" s="29">
        <f t="shared" si="7"/>
        <v>153</v>
      </c>
      <c r="J6" s="32">
        <f t="shared" si="8"/>
        <v>230</v>
      </c>
    </row>
    <row r="7" spans="1:10">
      <c r="A7" s="28">
        <v>1.1000000000000001</v>
      </c>
      <c r="B7" s="29">
        <f t="shared" si="0"/>
        <v>17.600000000000001</v>
      </c>
      <c r="C7" s="30">
        <f t="shared" si="1"/>
        <v>34.090909090909086</v>
      </c>
      <c r="D7" s="30">
        <f t="shared" si="2"/>
        <v>71.931818181818173</v>
      </c>
      <c r="E7" s="30">
        <f t="shared" si="3"/>
        <v>144.20454545454544</v>
      </c>
      <c r="F7" s="31" t="str">
        <f t="shared" si="4"/>
        <v>3 mn 25 s</v>
      </c>
      <c r="G7" s="31" t="str">
        <f t="shared" si="5"/>
        <v>41 s</v>
      </c>
      <c r="H7" s="30">
        <f t="shared" si="6"/>
        <v>204.54545454545453</v>
      </c>
      <c r="I7" s="29">
        <f t="shared" si="7"/>
        <v>147</v>
      </c>
      <c r="J7" s="32">
        <f t="shared" si="8"/>
        <v>220</v>
      </c>
    </row>
    <row r="8" spans="1:10">
      <c r="A8" s="33">
        <v>1.05</v>
      </c>
      <c r="B8" s="34">
        <f t="shared" si="0"/>
        <v>16.8</v>
      </c>
      <c r="C8" s="35">
        <f t="shared" si="1"/>
        <v>35.714285714285715</v>
      </c>
      <c r="D8" s="35">
        <f t="shared" si="2"/>
        <v>75.357142857142847</v>
      </c>
      <c r="E8" s="35">
        <f t="shared" si="3"/>
        <v>151.07142857142856</v>
      </c>
      <c r="F8" s="36" t="str">
        <f t="shared" si="4"/>
        <v>3 mn 34 s</v>
      </c>
      <c r="G8" s="36" t="str">
        <f t="shared" si="5"/>
        <v>43 s</v>
      </c>
      <c r="H8" s="35">
        <f t="shared" si="6"/>
        <v>214.28571428571431</v>
      </c>
      <c r="I8" s="34">
        <f t="shared" si="7"/>
        <v>140</v>
      </c>
      <c r="J8" s="37">
        <f t="shared" si="8"/>
        <v>210</v>
      </c>
    </row>
    <row r="9" spans="1:10">
      <c r="A9" s="38">
        <v>1</v>
      </c>
      <c r="B9" s="39">
        <f>'Info à modifier'!B2</f>
        <v>16</v>
      </c>
      <c r="C9" s="40">
        <f t="shared" si="1"/>
        <v>37.5</v>
      </c>
      <c r="D9" s="40">
        <f t="shared" si="2"/>
        <v>79.125</v>
      </c>
      <c r="E9" s="40">
        <f t="shared" si="3"/>
        <v>158.625</v>
      </c>
      <c r="F9" s="41" t="str">
        <f t="shared" si="4"/>
        <v>3 mn 45 s</v>
      </c>
      <c r="G9" s="41" t="str">
        <f t="shared" si="5"/>
        <v>45 s</v>
      </c>
      <c r="H9" s="40">
        <f t="shared" si="6"/>
        <v>225</v>
      </c>
      <c r="I9" s="42">
        <f t="shared" si="7"/>
        <v>133</v>
      </c>
      <c r="J9" s="43">
        <f t="shared" si="8"/>
        <v>200</v>
      </c>
    </row>
    <row r="10" spans="1:10">
      <c r="A10" s="23">
        <v>0.95</v>
      </c>
      <c r="B10" s="24">
        <f t="shared" ref="B10:B19" si="9">B$9*A10/A$9</f>
        <v>15.2</v>
      </c>
      <c r="C10" s="44">
        <f t="shared" si="1"/>
        <v>39.473684210526315</v>
      </c>
      <c r="D10" s="25">
        <f t="shared" si="2"/>
        <v>83.289473684210535</v>
      </c>
      <c r="E10" s="25">
        <f t="shared" si="3"/>
        <v>166.97368421052633</v>
      </c>
      <c r="F10" s="26" t="str">
        <f t="shared" si="4"/>
        <v>3 mn 57 s</v>
      </c>
      <c r="G10" s="26" t="str">
        <f t="shared" si="5"/>
        <v>47 s</v>
      </c>
      <c r="H10" s="25">
        <f t="shared" si="6"/>
        <v>236.84210526315789</v>
      </c>
      <c r="I10" s="24">
        <f t="shared" si="7"/>
        <v>127</v>
      </c>
      <c r="J10" s="27">
        <f t="shared" si="8"/>
        <v>190</v>
      </c>
    </row>
    <row r="11" spans="1:10">
      <c r="A11" s="28">
        <v>0.9</v>
      </c>
      <c r="B11" s="29">
        <f t="shared" si="9"/>
        <v>14.4</v>
      </c>
      <c r="C11" s="45">
        <f t="shared" si="1"/>
        <v>41.666666666666664</v>
      </c>
      <c r="D11" s="46">
        <f t="shared" si="2"/>
        <v>87.916666666666671</v>
      </c>
      <c r="E11" s="30">
        <f t="shared" si="3"/>
        <v>176.25</v>
      </c>
      <c r="F11" s="31" t="str">
        <f t="shared" si="4"/>
        <v>4 mn 10 s</v>
      </c>
      <c r="G11" s="31" t="str">
        <f t="shared" si="5"/>
        <v>50 s</v>
      </c>
      <c r="H11" s="30">
        <f t="shared" si="6"/>
        <v>249.99999999999997</v>
      </c>
      <c r="I11" s="29">
        <f t="shared" si="7"/>
        <v>120</v>
      </c>
      <c r="J11" s="32">
        <f t="shared" si="8"/>
        <v>180</v>
      </c>
    </row>
    <row r="12" spans="1:10">
      <c r="A12" s="28">
        <v>0.85</v>
      </c>
      <c r="B12" s="29">
        <f t="shared" si="9"/>
        <v>13.6</v>
      </c>
      <c r="C12" s="45">
        <f t="shared" si="1"/>
        <v>44.117647058823529</v>
      </c>
      <c r="D12" s="45">
        <f t="shared" si="2"/>
        <v>93.088235294117652</v>
      </c>
      <c r="E12" s="46">
        <f t="shared" si="3"/>
        <v>186.61764705882354</v>
      </c>
      <c r="F12" s="31" t="str">
        <f t="shared" si="4"/>
        <v>4 mn 25 s</v>
      </c>
      <c r="G12" s="31" t="str">
        <f t="shared" si="5"/>
        <v>53 s</v>
      </c>
      <c r="H12" s="30">
        <f t="shared" si="6"/>
        <v>264.70588235294122</v>
      </c>
      <c r="I12" s="29">
        <f t="shared" si="7"/>
        <v>113</v>
      </c>
      <c r="J12" s="32">
        <f t="shared" si="8"/>
        <v>170</v>
      </c>
    </row>
    <row r="13" spans="1:10">
      <c r="A13" s="28">
        <v>0.8</v>
      </c>
      <c r="B13" s="29">
        <f t="shared" si="9"/>
        <v>12.8</v>
      </c>
      <c r="C13" s="30">
        <f t="shared" si="1"/>
        <v>46.875</v>
      </c>
      <c r="D13" s="45">
        <f t="shared" si="2"/>
        <v>98.90625</v>
      </c>
      <c r="E13" s="45">
        <f t="shared" si="3"/>
        <v>198.28125</v>
      </c>
      <c r="F13" s="31" t="str">
        <f t="shared" si="4"/>
        <v>4 mn 41 s</v>
      </c>
      <c r="G13" s="31" t="str">
        <f t="shared" si="5"/>
        <v>56 s</v>
      </c>
      <c r="H13" s="30">
        <f t="shared" si="6"/>
        <v>281.25</v>
      </c>
      <c r="I13" s="29">
        <f t="shared" si="7"/>
        <v>107</v>
      </c>
      <c r="J13" s="32">
        <f t="shared" si="8"/>
        <v>160</v>
      </c>
    </row>
    <row r="14" spans="1:10">
      <c r="A14" s="28">
        <v>0.75</v>
      </c>
      <c r="B14" s="29">
        <f t="shared" si="9"/>
        <v>12</v>
      </c>
      <c r="C14" s="30">
        <f t="shared" si="1"/>
        <v>50</v>
      </c>
      <c r="D14" s="30">
        <f t="shared" si="2"/>
        <v>105.5</v>
      </c>
      <c r="E14" s="45">
        <f t="shared" si="3"/>
        <v>211.5</v>
      </c>
      <c r="F14" s="31" t="str">
        <f t="shared" si="4"/>
        <v>5 mn 0 s</v>
      </c>
      <c r="G14" s="31" t="str">
        <f t="shared" si="5"/>
        <v>60 s</v>
      </c>
      <c r="H14" s="30">
        <f t="shared" si="6"/>
        <v>300</v>
      </c>
      <c r="I14" s="29">
        <f t="shared" si="7"/>
        <v>100</v>
      </c>
      <c r="J14" s="32">
        <f t="shared" si="8"/>
        <v>150</v>
      </c>
    </row>
    <row r="15" spans="1:10">
      <c r="A15" s="28">
        <v>0.7</v>
      </c>
      <c r="B15" s="29">
        <f t="shared" si="9"/>
        <v>11.2</v>
      </c>
      <c r="C15" s="30">
        <f t="shared" si="1"/>
        <v>53.571428571428577</v>
      </c>
      <c r="D15" s="30">
        <f t="shared" si="2"/>
        <v>113.03571428571429</v>
      </c>
      <c r="E15" s="45">
        <f t="shared" si="3"/>
        <v>226.60714285714286</v>
      </c>
      <c r="F15" s="31" t="str">
        <f t="shared" si="4"/>
        <v>5 mn 21 s</v>
      </c>
      <c r="G15" s="31" t="str">
        <f t="shared" si="5"/>
        <v>64 s</v>
      </c>
      <c r="H15" s="30">
        <f t="shared" si="6"/>
        <v>321.42857142857144</v>
      </c>
      <c r="I15" s="29">
        <f t="shared" si="7"/>
        <v>93</v>
      </c>
      <c r="J15" s="32">
        <f t="shared" si="8"/>
        <v>140</v>
      </c>
    </row>
    <row r="16" spans="1:10">
      <c r="A16" s="28">
        <v>0.65</v>
      </c>
      <c r="B16" s="29">
        <f t="shared" si="9"/>
        <v>10.4</v>
      </c>
      <c r="C16" s="30">
        <f t="shared" si="1"/>
        <v>57.692307692307693</v>
      </c>
      <c r="D16" s="30">
        <f t="shared" si="2"/>
        <v>121.73076923076923</v>
      </c>
      <c r="E16" s="30">
        <f t="shared" si="3"/>
        <v>244.03846153846152</v>
      </c>
      <c r="F16" s="31" t="str">
        <f t="shared" si="4"/>
        <v>5 mn 46 s</v>
      </c>
      <c r="G16" s="31" t="str">
        <f t="shared" si="5"/>
        <v>69 s</v>
      </c>
      <c r="H16" s="30">
        <f t="shared" si="6"/>
        <v>346.15384615384613</v>
      </c>
      <c r="I16" s="29">
        <f t="shared" si="7"/>
        <v>87</v>
      </c>
      <c r="J16" s="32">
        <f t="shared" si="8"/>
        <v>130</v>
      </c>
    </row>
    <row r="17" spans="1:10">
      <c r="A17" s="28">
        <v>0.6</v>
      </c>
      <c r="B17" s="29">
        <f t="shared" si="9"/>
        <v>9.6</v>
      </c>
      <c r="C17" s="30">
        <f t="shared" si="1"/>
        <v>62.5</v>
      </c>
      <c r="D17" s="30">
        <f t="shared" si="2"/>
        <v>131.875</v>
      </c>
      <c r="E17" s="30">
        <f t="shared" si="3"/>
        <v>264.375</v>
      </c>
      <c r="F17" s="31" t="str">
        <f t="shared" si="4"/>
        <v>6 mn 15 s</v>
      </c>
      <c r="G17" s="31" t="str">
        <f t="shared" si="5"/>
        <v>75 s</v>
      </c>
      <c r="H17" s="30">
        <f t="shared" si="6"/>
        <v>375</v>
      </c>
      <c r="I17" s="29">
        <f t="shared" si="7"/>
        <v>80</v>
      </c>
      <c r="J17" s="32">
        <f t="shared" si="8"/>
        <v>120</v>
      </c>
    </row>
    <row r="18" spans="1:10">
      <c r="A18" s="28">
        <v>0.55000000000000004</v>
      </c>
      <c r="B18" s="29">
        <f t="shared" si="9"/>
        <v>8.8000000000000007</v>
      </c>
      <c r="C18" s="30">
        <f t="shared" si="1"/>
        <v>68.181818181818173</v>
      </c>
      <c r="D18" s="30">
        <f t="shared" si="2"/>
        <v>143.86363636363635</v>
      </c>
      <c r="E18" s="30">
        <f t="shared" si="3"/>
        <v>288.40909090909088</v>
      </c>
      <c r="F18" s="31" t="str">
        <f t="shared" si="4"/>
        <v>6 mn 49 s</v>
      </c>
      <c r="G18" s="31" t="str">
        <f t="shared" si="5"/>
        <v>82 s</v>
      </c>
      <c r="H18" s="30">
        <f t="shared" si="6"/>
        <v>409.09090909090907</v>
      </c>
      <c r="I18" s="29">
        <f t="shared" si="7"/>
        <v>73</v>
      </c>
      <c r="J18" s="32">
        <f t="shared" si="8"/>
        <v>110</v>
      </c>
    </row>
    <row r="19" spans="1:10">
      <c r="A19" s="47">
        <v>0.499999999999999</v>
      </c>
      <c r="B19" s="48">
        <f t="shared" si="9"/>
        <v>7.999999999999984</v>
      </c>
      <c r="C19" s="49">
        <f t="shared" si="1"/>
        <v>75.000000000000156</v>
      </c>
      <c r="D19" s="49">
        <f t="shared" si="2"/>
        <v>158.25000000000031</v>
      </c>
      <c r="E19" s="49">
        <f t="shared" si="3"/>
        <v>317.25000000000063</v>
      </c>
      <c r="F19" s="50" t="str">
        <f t="shared" si="4"/>
        <v>7 mn 30 s</v>
      </c>
      <c r="G19" s="50" t="str">
        <f t="shared" si="5"/>
        <v>90 s</v>
      </c>
      <c r="H19" s="49">
        <f t="shared" si="6"/>
        <v>450.00000000000097</v>
      </c>
      <c r="I19" s="48">
        <f t="shared" si="7"/>
        <v>67</v>
      </c>
      <c r="J19" s="51">
        <f t="shared" si="8"/>
        <v>100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D38" sqref="D38"/>
    </sheetView>
  </sheetViews>
  <sheetFormatPr baseColWidth="10" defaultRowHeight="12.75"/>
  <cols>
    <col min="1" max="1" width="7" customWidth="1"/>
    <col min="2" max="2" width="6" customWidth="1"/>
    <col min="4" max="4" width="13.5703125" customWidth="1"/>
    <col min="5" max="5" width="10" customWidth="1"/>
    <col min="8" max="8" width="11.7109375" customWidth="1"/>
    <col min="9" max="9" width="10" customWidth="1"/>
  </cols>
  <sheetData>
    <row r="1" spans="1:9">
      <c r="A1" s="52" t="s">
        <v>26</v>
      </c>
      <c r="B1" s="53" t="s">
        <v>27</v>
      </c>
      <c r="D1" s="54" t="s">
        <v>28</v>
      </c>
      <c r="E1" s="54" t="s">
        <v>29</v>
      </c>
      <c r="F1" s="19" t="s">
        <v>26</v>
      </c>
      <c r="G1" s="19"/>
      <c r="H1" s="54" t="s">
        <v>30</v>
      </c>
      <c r="I1" s="54" t="s">
        <v>29</v>
      </c>
    </row>
    <row r="2" spans="1:9">
      <c r="A2" s="18">
        <v>1</v>
      </c>
      <c r="B2" s="10">
        <v>180</v>
      </c>
      <c r="D2" s="55" t="s">
        <v>31</v>
      </c>
      <c r="E2" s="55" t="s">
        <v>32</v>
      </c>
      <c r="F2" s="19" t="s">
        <v>33</v>
      </c>
      <c r="G2" s="19"/>
      <c r="H2" s="55" t="s">
        <v>34</v>
      </c>
      <c r="I2" s="55" t="s">
        <v>35</v>
      </c>
    </row>
    <row r="3" spans="1:9">
      <c r="A3" s="18">
        <v>0.95</v>
      </c>
      <c r="B3" s="56">
        <f t="shared" ref="B3:B14" si="0">A3*$B$2/$A$2</f>
        <v>171</v>
      </c>
      <c r="D3" s="55" t="s">
        <v>36</v>
      </c>
      <c r="E3" s="55" t="s">
        <v>37</v>
      </c>
      <c r="F3" s="19" t="s">
        <v>32</v>
      </c>
      <c r="G3" s="19"/>
      <c r="H3" s="55" t="s">
        <v>38</v>
      </c>
      <c r="I3" s="55" t="s">
        <v>39</v>
      </c>
    </row>
    <row r="4" spans="1:9">
      <c r="A4" s="18">
        <v>0.9</v>
      </c>
      <c r="B4" s="56">
        <f t="shared" si="0"/>
        <v>162</v>
      </c>
      <c r="D4" s="55" t="s">
        <v>20</v>
      </c>
      <c r="E4" s="55" t="s">
        <v>40</v>
      </c>
      <c r="F4" s="19" t="s">
        <v>37</v>
      </c>
      <c r="G4" s="19"/>
      <c r="H4" s="55" t="s">
        <v>41</v>
      </c>
      <c r="I4" s="55" t="s">
        <v>42</v>
      </c>
    </row>
    <row r="5" spans="1:9">
      <c r="A5" s="18">
        <v>0.85</v>
      </c>
      <c r="B5" s="56">
        <f t="shared" si="0"/>
        <v>153</v>
      </c>
      <c r="D5" s="55" t="s">
        <v>43</v>
      </c>
      <c r="E5" s="55" t="s">
        <v>44</v>
      </c>
      <c r="F5" s="19"/>
      <c r="G5" s="19"/>
      <c r="H5" s="55" t="s">
        <v>45</v>
      </c>
      <c r="I5" s="55" t="s">
        <v>46</v>
      </c>
    </row>
    <row r="6" spans="1:9">
      <c r="A6" s="18">
        <v>0.8</v>
      </c>
      <c r="B6" s="56">
        <f t="shared" si="0"/>
        <v>144</v>
      </c>
      <c r="D6" s="55" t="s">
        <v>47</v>
      </c>
      <c r="E6" s="55" t="s">
        <v>48</v>
      </c>
      <c r="F6" s="19"/>
      <c r="G6" s="19"/>
      <c r="H6" s="55" t="s">
        <v>49</v>
      </c>
      <c r="I6" s="55" t="s">
        <v>50</v>
      </c>
    </row>
    <row r="7" spans="1:9">
      <c r="A7" s="18">
        <v>0.75</v>
      </c>
      <c r="B7" s="56">
        <f t="shared" si="0"/>
        <v>135</v>
      </c>
      <c r="C7" s="84" t="s">
        <v>10</v>
      </c>
      <c r="F7" s="19"/>
      <c r="G7" s="19"/>
      <c r="H7" s="55" t="s">
        <v>51</v>
      </c>
      <c r="I7" s="55" t="s">
        <v>52</v>
      </c>
    </row>
    <row r="8" spans="1:9">
      <c r="A8" s="18">
        <v>0.7</v>
      </c>
      <c r="B8" s="56">
        <f t="shared" si="0"/>
        <v>125.99999999999999</v>
      </c>
      <c r="C8" s="84"/>
      <c r="F8" s="19"/>
      <c r="G8" s="19"/>
      <c r="H8" s="55" t="s">
        <v>53</v>
      </c>
      <c r="I8" s="55" t="s">
        <v>54</v>
      </c>
    </row>
    <row r="9" spans="1:9">
      <c r="A9" s="18">
        <v>0.65</v>
      </c>
      <c r="B9" s="56">
        <f t="shared" si="0"/>
        <v>117</v>
      </c>
      <c r="C9" s="84"/>
      <c r="F9" s="19"/>
      <c r="G9" s="19"/>
      <c r="H9" s="55" t="s">
        <v>55</v>
      </c>
      <c r="I9" s="55" t="s">
        <v>56</v>
      </c>
    </row>
    <row r="10" spans="1:9">
      <c r="A10" s="18">
        <v>0.6</v>
      </c>
      <c r="B10" s="56">
        <f t="shared" si="0"/>
        <v>108</v>
      </c>
      <c r="F10" s="19"/>
      <c r="G10" s="19"/>
      <c r="H10" s="55" t="s">
        <v>57</v>
      </c>
      <c r="I10" s="55" t="s">
        <v>58</v>
      </c>
    </row>
    <row r="11" spans="1:9">
      <c r="A11" s="18">
        <v>0.55000000000000004</v>
      </c>
      <c r="B11" s="56">
        <f t="shared" si="0"/>
        <v>99.000000000000014</v>
      </c>
      <c r="F11" s="19"/>
      <c r="G11" s="19"/>
      <c r="H11" s="55" t="s">
        <v>59</v>
      </c>
      <c r="I11" s="55" t="s">
        <v>60</v>
      </c>
    </row>
    <row r="12" spans="1:9">
      <c r="A12" s="18">
        <v>0.5</v>
      </c>
      <c r="B12" s="56">
        <f t="shared" si="0"/>
        <v>90</v>
      </c>
      <c r="F12" s="19"/>
      <c r="G12" s="19"/>
      <c r="H12" s="55" t="s">
        <v>61</v>
      </c>
      <c r="I12" s="55" t="s">
        <v>62</v>
      </c>
    </row>
    <row r="13" spans="1:9">
      <c r="A13" s="18">
        <v>0.45</v>
      </c>
      <c r="B13" s="56">
        <f t="shared" si="0"/>
        <v>81</v>
      </c>
      <c r="F13" s="19"/>
      <c r="G13" s="19"/>
      <c r="H13" s="55" t="s">
        <v>63</v>
      </c>
      <c r="I13" s="55" t="s">
        <v>64</v>
      </c>
    </row>
    <row r="14" spans="1:9">
      <c r="A14" s="18">
        <v>0.4</v>
      </c>
      <c r="B14" s="56">
        <f t="shared" si="0"/>
        <v>72</v>
      </c>
      <c r="F14" s="19"/>
      <c r="G14" s="19"/>
      <c r="H14" s="55" t="s">
        <v>65</v>
      </c>
      <c r="I14" s="55" t="s">
        <v>66</v>
      </c>
    </row>
  </sheetData>
  <sheetProtection selectLockedCells="1" selectUnlockedCells="1"/>
  <mergeCells count="1">
    <mergeCell ref="C7:C9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 à modifier</vt:lpstr>
      <vt:lpstr>Plan 10 sem 4 séances</vt:lpstr>
      <vt:lpstr>VMA</vt:lpstr>
      <vt:lpstr>FC et Tableaux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DAGAULT</dc:creator>
  <cp:lastModifiedBy>Francis DAGAULT</cp:lastModifiedBy>
  <cp:lastPrinted>2015-01-28T20:03:58Z</cp:lastPrinted>
  <dcterms:created xsi:type="dcterms:W3CDTF">2011-07-28T09:39:43Z</dcterms:created>
  <dcterms:modified xsi:type="dcterms:W3CDTF">2015-02-09T11:43:06Z</dcterms:modified>
</cp:coreProperties>
</file>